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trlProps/ctrlProp1.xml" ContentType="application/vnd.ms-excel.controlproperties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MARKETING DIGITAL AILTON\CURSO AILTON DE EXCEL\VIDEOS CURSO EXCEL DIRETO AO PONTO -  VISÃO EMPRESARIAL\VIDEOS EDITADO\VIDEOS EDITADOS HOTMART\MODULO 6 -GRAFICOS e DASHBOARD OFICIAL\"/>
    </mc:Choice>
  </mc:AlternateContent>
  <xr:revisionPtr revIDLastSave="0" documentId="13_ncr:1_{8A8B3462-7205-4B2C-AEDF-C2DA849EBC8C}" xr6:coauthVersionLast="47" xr6:coauthVersionMax="47" xr10:uidLastSave="{00000000-0000-0000-0000-000000000000}"/>
  <bookViews>
    <workbookView xWindow="-120" yWindow="-120" windowWidth="20730" windowHeight="11160" tabRatio="906" firstSheet="1" activeTab="1" xr2:uid="{00000000-000D-0000-FFFF-FFFF00000000}"/>
  </bookViews>
  <sheets>
    <sheet name="TABELA DINÂMICA" sheetId="5" state="hidden" r:id="rId1"/>
    <sheet name="GRÁFICO" sheetId="64" r:id="rId2"/>
    <sheet name="FILTRO SIMPLES FUNÇÃO SUBTOTAL" sheetId="54" r:id="rId3"/>
    <sheet name="GRÁFICO DASHBOARD COLUNA" sheetId="65" r:id="rId4"/>
    <sheet name="GRÁFICO DASHBOARD COLUNA OPÇÃO " sheetId="66" r:id="rId5"/>
    <sheet name="GRÁFICO DASHBOARD PIZZA SELEÇÃO" sheetId="68" r:id="rId6"/>
    <sheet name="GRÁFICO MAPA GRAFICO LINHA" sheetId="69" r:id="rId7"/>
    <sheet name="GRÁFICO CONSTRUÇÃO TERMOMÊTRO" sheetId="70" r:id="rId8"/>
    <sheet name="GRAFICOS COM LINHA DE META" sheetId="72" r:id="rId9"/>
    <sheet name="HISTOGRAMA" sheetId="71" state="hidden" r:id="rId10"/>
    <sheet name="GRÁFICO EXPLOSÃO SOLAR" sheetId="67" r:id="rId11"/>
    <sheet name="GRAFICO VELOCIMETRO AULA 1" sheetId="75" r:id="rId12"/>
    <sheet name="GRAFICO VELOCIMETRO AULA 2" sheetId="76" r:id="rId13"/>
    <sheet name="GRÁFICO ROSCA PARA DESEMPENHO" sheetId="77" r:id="rId14"/>
  </sheets>
  <definedNames>
    <definedName name="_xlnm._FilterDatabase" localSheetId="2" hidden="1">'FILTRO SIMPLES FUNÇÃO SUBTOTAL'!$A$4:$E$21</definedName>
    <definedName name="_xlnm._FilterDatabase" localSheetId="7" hidden="1">'GRÁFICO CONSTRUÇÃO TERMOMÊTRO'!$A$4:$A$4</definedName>
    <definedName name="_xlnm._FilterDatabase" localSheetId="3" hidden="1">'GRÁFICO DASHBOARD COLUNA'!$A$4:$C$4</definedName>
    <definedName name="_xlnm._FilterDatabase" localSheetId="4" hidden="1">'GRÁFICO DASHBOARD COLUNA OPÇÃO '!$A$4:$C$4</definedName>
    <definedName name="_xlnm._FilterDatabase" localSheetId="5" hidden="1">'GRÁFICO DASHBOARD PIZZA SELEÇÃO'!$A$4:$B$4</definedName>
    <definedName name="_xlnm._FilterDatabase" localSheetId="6" hidden="1">'GRÁFICO MAPA GRAFICO LINHA'!$A$4:$B$4</definedName>
    <definedName name="_xlnm._FilterDatabase" localSheetId="9" hidden="1">HISTOGRAMA!$A$4:$A$4</definedName>
    <definedName name="_xlchart.v1.0" hidden="1">HISTOGRAMA!$E$5:$E$10</definedName>
    <definedName name="_xlchart.v1.1" hidden="1">HISTOGRAMA!$F$4</definedName>
    <definedName name="_xlchart.v1.2" hidden="1">HISTOGRAMA!$F$5:$F$10</definedName>
    <definedName name="_xlchart.v1.3" hidden="1">'GRÁFICO EXPLOSÃO SOLAR'!$A$6:$B$10</definedName>
    <definedName name="_xlchart.v1.4" hidden="1">'GRÁFICO EXPLOSÃO SOLAR'!$E$5</definedName>
    <definedName name="_xlchart.v1.5" hidden="1">'GRÁFICO EXPLOSÃO SOLAR'!$E$6:$E$10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3" i="77" l="1"/>
  <c r="C13" i="77" s="1"/>
  <c r="C14" i="77" s="1"/>
  <c r="G9" i="77"/>
  <c r="C9" i="77" s="1"/>
  <c r="C10" i="77" s="1"/>
  <c r="G5" i="77"/>
  <c r="C5" i="77" s="1"/>
  <c r="C6" i="77" s="1"/>
  <c r="C9" i="76" l="1"/>
  <c r="A6" i="76"/>
  <c r="A7" i="76" l="1"/>
  <c r="A8" i="76" s="1"/>
  <c r="A9" i="76" s="1"/>
  <c r="A10" i="76" s="1"/>
  <c r="A11" i="76" s="1"/>
  <c r="A12" i="76" s="1"/>
  <c r="A13" i="76" s="1"/>
  <c r="A14" i="76" s="1"/>
  <c r="B9" i="75"/>
  <c r="B14" i="75" s="1"/>
  <c r="A15" i="76" l="1"/>
  <c r="E5" i="76" s="1"/>
  <c r="E5" i="67" l="1"/>
  <c r="D10" i="67"/>
  <c r="D9" i="67"/>
  <c r="D8" i="67"/>
  <c r="D7" i="67"/>
  <c r="D6" i="67"/>
  <c r="G5" i="70"/>
  <c r="H5" i="70" s="1"/>
  <c r="F10" i="71" l="1"/>
  <c r="F9" i="71"/>
  <c r="F8" i="71"/>
  <c r="F7" i="71"/>
  <c r="F6" i="71"/>
  <c r="F5" i="71"/>
  <c r="F4" i="71"/>
  <c r="G31" i="66" l="1"/>
  <c r="G30" i="66"/>
  <c r="G29" i="66"/>
  <c r="G28" i="66"/>
  <c r="G27" i="66"/>
  <c r="G26" i="66"/>
  <c r="G25" i="66"/>
  <c r="G24" i="66"/>
  <c r="G23" i="66"/>
  <c r="G22" i="66"/>
  <c r="G21" i="66"/>
  <c r="G20" i="66"/>
  <c r="G19" i="66"/>
  <c r="G18" i="66"/>
  <c r="G17" i="66"/>
  <c r="G16" i="66"/>
  <c r="G15" i="66"/>
  <c r="G14" i="66"/>
  <c r="G13" i="66"/>
  <c r="G12" i="66"/>
  <c r="G11" i="66"/>
  <c r="G10" i="66"/>
  <c r="G9" i="66"/>
  <c r="G8" i="66"/>
  <c r="G7" i="66"/>
  <c r="G6" i="66"/>
  <c r="G5" i="66"/>
  <c r="E10" i="68" l="1"/>
  <c r="G5" i="65"/>
  <c r="G6" i="65"/>
  <c r="G7" i="65"/>
  <c r="G8" i="65"/>
  <c r="G9" i="65"/>
  <c r="G10" i="65"/>
  <c r="G11" i="65"/>
  <c r="G12" i="65"/>
  <c r="G13" i="65"/>
  <c r="G14" i="65"/>
  <c r="G15" i="65"/>
  <c r="G16" i="65"/>
  <c r="G17" i="65"/>
  <c r="G18" i="65"/>
  <c r="G19" i="65"/>
  <c r="G20" i="65"/>
  <c r="G21" i="65"/>
  <c r="G22" i="65"/>
  <c r="G23" i="65"/>
  <c r="G24" i="65"/>
  <c r="G25" i="65"/>
  <c r="G26" i="65"/>
  <c r="G27" i="65"/>
  <c r="G28" i="65"/>
  <c r="G29" i="65"/>
  <c r="G30" i="65"/>
  <c r="G31" i="65"/>
  <c r="C11" i="64" l="1"/>
  <c r="C10" i="64"/>
  <c r="C9" i="64"/>
  <c r="C8" i="64"/>
  <c r="C7" i="64"/>
  <c r="C6" i="64"/>
  <c r="C5" i="64"/>
  <c r="C13" i="64" s="1"/>
</calcChain>
</file>

<file path=xl/sharedStrings.xml><?xml version="1.0" encoding="utf-8"?>
<sst xmlns="http://schemas.openxmlformats.org/spreadsheetml/2006/main" count="493" uniqueCount="169">
  <si>
    <t>VENDEDOR</t>
  </si>
  <si>
    <t>JOSE MARIA</t>
  </si>
  <si>
    <t>ANDREIA FERNANDA</t>
  </si>
  <si>
    <t>RODOLFO GONÇALVEZ</t>
  </si>
  <si>
    <t>LUIZ PEREIRA</t>
  </si>
  <si>
    <t>CINTIA LIMA</t>
  </si>
  <si>
    <t>NATALIA MOREIRA</t>
  </si>
  <si>
    <t>JULIA MAIA</t>
  </si>
  <si>
    <t>MIRELA MIRANDA</t>
  </si>
  <si>
    <t>GUSTAVO SILVA</t>
  </si>
  <si>
    <t>GERALDO MORETTE</t>
  </si>
  <si>
    <t>ANTONIO GARCIA</t>
  </si>
  <si>
    <t xml:space="preserve">R$ VALOR </t>
  </si>
  <si>
    <t>DATA</t>
  </si>
  <si>
    <t>VALOR</t>
  </si>
  <si>
    <t>PRODUTO</t>
  </si>
  <si>
    <t>FOGÃO</t>
  </si>
  <si>
    <t>GELADEIRA</t>
  </si>
  <si>
    <t>ARMARIO</t>
  </si>
  <si>
    <t>CAMA</t>
  </si>
  <si>
    <t>SOFA</t>
  </si>
  <si>
    <t>MICROONDAS</t>
  </si>
  <si>
    <t>MESA</t>
  </si>
  <si>
    <t>CADEIRA</t>
  </si>
  <si>
    <t>PIA</t>
  </si>
  <si>
    <t>CATEGORIA</t>
  </si>
  <si>
    <t>COZINHA</t>
  </si>
  <si>
    <t>QUARTO</t>
  </si>
  <si>
    <t>GUARDA-ROUPA</t>
  </si>
  <si>
    <t>SALA</t>
  </si>
  <si>
    <t>PARCELAS</t>
  </si>
  <si>
    <t xml:space="preserve">STATUS </t>
  </si>
  <si>
    <t>RESPONSÁVEL PELA SAÍDA</t>
  </si>
  <si>
    <t>CONDOMINIO</t>
  </si>
  <si>
    <t>AILTON</t>
  </si>
  <si>
    <t>FEIRA</t>
  </si>
  <si>
    <t>SACOLÃO</t>
  </si>
  <si>
    <t>GASOLINA</t>
  </si>
  <si>
    <t>COMBUSTIVEL</t>
  </si>
  <si>
    <t>FACULDADE</t>
  </si>
  <si>
    <t>MENSALIDADE</t>
  </si>
  <si>
    <t>REMEDIO</t>
  </si>
  <si>
    <t>FARMÁCIA</t>
  </si>
  <si>
    <t>CORRIDA DE RUA</t>
  </si>
  <si>
    <t>ESPORTES</t>
  </si>
  <si>
    <t>ECONOMIA</t>
  </si>
  <si>
    <t>LONGO</t>
  </si>
  <si>
    <t>DIZIMO</t>
  </si>
  <si>
    <t>DÍZIMO</t>
  </si>
  <si>
    <t>OFERTA</t>
  </si>
  <si>
    <t>OFERTAS</t>
  </si>
  <si>
    <t>VESTUARIOS</t>
  </si>
  <si>
    <t>ROUPA</t>
  </si>
  <si>
    <t>BANCO</t>
  </si>
  <si>
    <t>OUTROS</t>
  </si>
  <si>
    <t>CD/DVD</t>
  </si>
  <si>
    <t>CELULAR</t>
  </si>
  <si>
    <t>GRAZI</t>
  </si>
  <si>
    <t>Celular</t>
  </si>
  <si>
    <t>Tablet</t>
  </si>
  <si>
    <t>Camera</t>
  </si>
  <si>
    <t xml:space="preserve">Produto </t>
  </si>
  <si>
    <t>DVD</t>
  </si>
  <si>
    <t>TV</t>
  </si>
  <si>
    <t>NotBook</t>
  </si>
  <si>
    <t>Computador</t>
  </si>
  <si>
    <t>Estoque</t>
  </si>
  <si>
    <t>%</t>
  </si>
  <si>
    <t>MARIA ANTONIA</t>
  </si>
  <si>
    <t>PEDRO PAULO</t>
  </si>
  <si>
    <t>ANA RITA</t>
  </si>
  <si>
    <t>ANTONIO PEDRO</t>
  </si>
  <si>
    <t>INTERNET</t>
  </si>
  <si>
    <t>TELEFONIA FIXA</t>
  </si>
  <si>
    <t>TELEFONIA MOVEL</t>
  </si>
  <si>
    <t>PERÍODO</t>
  </si>
  <si>
    <t>TARDE</t>
  </si>
  <si>
    <t>MANHA</t>
  </si>
  <si>
    <t>JOYCE RAMOS</t>
  </si>
  <si>
    <t>JUCELIA DOS SANTOS</t>
  </si>
  <si>
    <t>JOSE CAVALCANTE</t>
  </si>
  <si>
    <t>GERALDO CAMPOS</t>
  </si>
  <si>
    <t>MANOEL FERREIRA</t>
  </si>
  <si>
    <t>LUCIANA NUNES</t>
  </si>
  <si>
    <t>MARIO JOSE</t>
  </si>
  <si>
    <t>KATIA CESARIO</t>
  </si>
  <si>
    <t>HELIO ABREU</t>
  </si>
  <si>
    <t>JADER BARTOLOMEU</t>
  </si>
  <si>
    <t>FELIPE SILVA</t>
  </si>
  <si>
    <t>JULIANA MARIA</t>
  </si>
  <si>
    <t>CINTIA NUNES</t>
  </si>
  <si>
    <t>CELIA DE ALMEIDA</t>
  </si>
  <si>
    <t>GUILHERME SANTIAGO</t>
  </si>
  <si>
    <t>TIAGO NOVAES</t>
  </si>
  <si>
    <t>MARCIA HELENA</t>
  </si>
  <si>
    <t>FERNANDA SANTOS</t>
  </si>
  <si>
    <t>FERNANDO SANTIAGO</t>
  </si>
  <si>
    <t>MARIA TEREZA</t>
  </si>
  <si>
    <t>TEREZA LOURDES</t>
  </si>
  <si>
    <t>SILVIO PEREIRA</t>
  </si>
  <si>
    <t>QTDE VENDAS</t>
  </si>
  <si>
    <t>LIG ATEND</t>
  </si>
  <si>
    <t>VALOR TOTAL</t>
  </si>
  <si>
    <t>VALOR UN</t>
  </si>
  <si>
    <t>SOMA</t>
  </si>
  <si>
    <t>MÉDIA</t>
  </si>
  <si>
    <t>SOMASE</t>
  </si>
  <si>
    <t>ESCOLHER</t>
  </si>
  <si>
    <t>DIFERENÇA</t>
  </si>
  <si>
    <t>CHAMADAS RECEB</t>
  </si>
  <si>
    <t>CHAMADAS ATEND</t>
  </si>
  <si>
    <t>1A</t>
  </si>
  <si>
    <t>2A</t>
  </si>
  <si>
    <t>3A</t>
  </si>
  <si>
    <t>4A</t>
  </si>
  <si>
    <t>5A</t>
  </si>
  <si>
    <t>CÓDIGO</t>
  </si>
  <si>
    <t>SUPERVISOR</t>
  </si>
  <si>
    <t>JOAO</t>
  </si>
  <si>
    <t>MARIA</t>
  </si>
  <si>
    <t>JENNIFFER</t>
  </si>
  <si>
    <t>JULIA</t>
  </si>
  <si>
    <t>MARIO</t>
  </si>
  <si>
    <t>MARCOS</t>
  </si>
  <si>
    <t>METAS ESTIMADAS</t>
  </si>
  <si>
    <t>VENDAS REALIZADAS</t>
  </si>
  <si>
    <t>CONVERSÃO</t>
  </si>
  <si>
    <t>VENDAS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</si>
  <si>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</si>
  <si>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</si>
  <si>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</si>
  <si>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</si>
  <si>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</si>
  <si>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</si>
  <si>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</si>
  <si>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</si>
  <si>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</si>
  <si>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</si>
  <si>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</si>
  <si>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</si>
  <si>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META</t>
  </si>
  <si>
    <t>MÊS</t>
  </si>
  <si>
    <t>SERVIÇO</t>
  </si>
  <si>
    <t>ESTADO</t>
  </si>
  <si>
    <t>CIDADE</t>
  </si>
  <si>
    <t>SÃO PAULO</t>
  </si>
  <si>
    <t>GUARULHOS</t>
  </si>
  <si>
    <t>RIO DE JANEIRO</t>
  </si>
  <si>
    <t>MINAS GERAIS</t>
  </si>
  <si>
    <t>BAHIA</t>
  </si>
  <si>
    <t>CAMPINAS</t>
  </si>
  <si>
    <t>VENDAS PENDENTES</t>
  </si>
  <si>
    <t xml:space="preserve">VENDAS EFETIVAS </t>
  </si>
  <si>
    <t>TOTAL</t>
  </si>
  <si>
    <t>RUIM</t>
  </si>
  <si>
    <t>REGULAR</t>
  </si>
  <si>
    <t>BOM</t>
  </si>
  <si>
    <t>ÓTIMO</t>
  </si>
  <si>
    <t>PERFORMANCE</t>
  </si>
  <si>
    <t>PONTEIRO</t>
  </si>
  <si>
    <t>GIRO</t>
  </si>
  <si>
    <t>TAMANHO</t>
  </si>
  <si>
    <t>COMPLEMENTO</t>
  </si>
  <si>
    <t>STATUS</t>
  </si>
  <si>
    <t>LOJA 1</t>
  </si>
  <si>
    <t>LOJA 2</t>
  </si>
  <si>
    <t>LOJA 3</t>
  </si>
  <si>
    <t>FUNDO</t>
  </si>
  <si>
    <t xml:space="preserve">DESEMPENHO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</si>
</sst>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-&quot;R$&quot;* #,##0_-;\-&quot;R$&quot;* #,##0_-;_-&quot;R$&quot;* &quot;-&quot;_-;_-@_-"/>
    <numFmt numFmtId="44" formatCode="_-&quot;R$&quot;* #,##0.00_-;\-&quot;R$&quot;* #,##0.00_-;_-&quot;R$&quot;* &quot;-&quot;??_-;_-@_-"/>
    <numFmt numFmtId="164" formatCode="#,##0_ ;\-#,##0\ "/>
  </numFmts>
  <fonts count="10" x14ac:knownFonts="1">
    <font>
      <sz val="11"/>
      <color theme="1"/>
      <name val="Calibri"/>
      <family val="2"/>
      <scheme val="minor"/>
    </font>
    <font>
      <sz val="11"/>
      <color theme="9" tint="-0.499984740745262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7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65F02"/>
        <bgColor indexed="64"/>
      </patternFill>
    </fill>
    <fill>
      <patternFill patternType="solid">
        <fgColor theme="4" tint="0.59999389629810485"/>
        <bgColor indexed="64"/>
      </patternFill>
    </fill>
  </fills>
  <borders count="7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75"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44" fontId="0" fillId="0" borderId="1" xfId="1" applyFont="1" applyBorder="1"/>
    <xf numFmtId="0" fontId="3" fillId="0" borderId="0" xfId="0" applyFont="1"/>
    <xf numFmtId="44" fontId="0" fillId="0" borderId="1" xfId="0" applyNumberFormat="1" applyBorder="1"/>
    <xf numFmtId="0" fontId="5" fillId="0" borderId="0" xfId="0" applyFont="1"/>
    <xf numFmtId="44" fontId="5" fillId="0" borderId="0" xfId="1" applyFont="1"/>
    <xf numFmtId="0" fontId="5" fillId="4" borderId="0" xfId="0" applyFont="1" applyFill="1" applyAlignment="1">
      <alignment horizontal="center"/>
    </xf>
    <xf numFmtId="14" fontId="5" fillId="4" borderId="0" xfId="0" applyNumberFormat="1" applyFont="1" applyFill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44" fontId="0" fillId="0" borderId="0" xfId="0" applyNumberFormat="1"/>
    <xf numFmtId="0" fontId="0" fillId="5" borderId="1" xfId="0" applyFill="1" applyBorder="1" applyAlignment="1">
      <alignment horizontal="center"/>
    </xf>
    <xf numFmtId="44" fontId="0" fillId="5" borderId="1" xfId="1" applyFont="1" applyFill="1" applyBorder="1"/>
    <xf numFmtId="44" fontId="0" fillId="5" borderId="1" xfId="0" applyNumberFormat="1" applyFill="1" applyBorder="1"/>
    <xf numFmtId="0" fontId="6" fillId="3" borderId="1" xfId="0" applyFont="1" applyFill="1" applyBorder="1" applyAlignment="1">
      <alignment horizontal="center"/>
    </xf>
    <xf numFmtId="9" fontId="0" fillId="0" borderId="1" xfId="2" applyFont="1" applyBorder="1" applyAlignment="1">
      <alignment horizontal="center"/>
    </xf>
    <xf numFmtId="9" fontId="0" fillId="0" borderId="0" xfId="0" applyNumberFormat="1"/>
    <xf numFmtId="0" fontId="1" fillId="2" borderId="0" xfId="0" applyFont="1" applyFill="1" applyBorder="1" applyAlignment="1">
      <alignment horizontal="center"/>
    </xf>
    <xf numFmtId="44" fontId="0" fillId="0" borderId="0" xfId="1" applyFont="1"/>
    <xf numFmtId="0" fontId="0" fillId="0" borderId="3" xfId="0" applyBorder="1"/>
    <xf numFmtId="0" fontId="7" fillId="0" borderId="0" xfId="0" applyFont="1"/>
    <xf numFmtId="0" fontId="0" fillId="0" borderId="0" xfId="0" applyAlignment="1">
      <alignment horizontal="center"/>
    </xf>
    <xf numFmtId="9" fontId="8" fillId="0" borderId="0" xfId="0" applyNumberFormat="1" applyFont="1"/>
    <xf numFmtId="164" fontId="0" fillId="0" borderId="0" xfId="1" applyNumberFormat="1" applyFont="1" applyAlignment="1">
      <alignment horizontal="center"/>
    </xf>
    <xf numFmtId="0" fontId="8" fillId="0" borderId="0" xfId="0" applyFont="1"/>
    <xf numFmtId="164" fontId="0" fillId="0" borderId="3" xfId="1" applyNumberFormat="1" applyFont="1" applyBorder="1"/>
    <xf numFmtId="9" fontId="0" fillId="0" borderId="0" xfId="1" applyNumberFormat="1" applyFont="1" applyAlignment="1">
      <alignment horizontal="center"/>
    </xf>
    <xf numFmtId="1" fontId="0" fillId="0" borderId="0" xfId="0" applyNumberFormat="1" applyAlignment="1">
      <alignment horizontal="center"/>
    </xf>
    <xf numFmtId="0" fontId="0" fillId="0" borderId="0" xfId="0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9" fillId="0" borderId="0" xfId="0" applyFont="1"/>
    <xf numFmtId="0" fontId="0" fillId="0" borderId="3" xfId="0" applyBorder="1" applyAlignment="1">
      <alignment vertical="center"/>
    </xf>
    <xf numFmtId="9" fontId="0" fillId="0" borderId="0" xfId="0" applyNumberFormat="1" applyAlignment="1">
      <alignment horizontal="center"/>
    </xf>
    <xf numFmtId="1" fontId="0" fillId="0" borderId="0" xfId="0" applyNumberFormat="1"/>
    <xf numFmtId="0" fontId="0" fillId="0" borderId="1" xfId="0" applyBorder="1"/>
    <xf numFmtId="164" fontId="0" fillId="0" borderId="1" xfId="1" applyNumberFormat="1" applyFon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42" fontId="0" fillId="0" borderId="1" xfId="1" applyNumberFormat="1" applyFont="1" applyBorder="1"/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7" borderId="1" xfId="0" applyFill="1" applyBorder="1"/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left"/>
    </xf>
    <xf numFmtId="0" fontId="6" fillId="6" borderId="1" xfId="0" applyFont="1" applyFill="1" applyBorder="1" applyAlignment="1">
      <alignment horizontal="left"/>
    </xf>
    <xf numFmtId="0" fontId="6" fillId="6" borderId="1" xfId="0" applyFon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10" fontId="0" fillId="0" borderId="3" xfId="0" applyNumberFormat="1" applyBorder="1" applyAlignment="1">
      <alignment horizontal="center"/>
    </xf>
    <xf numFmtId="0" fontId="0" fillId="2" borderId="3" xfId="0" applyFill="1" applyBorder="1" applyAlignment="1">
      <alignment horizontal="center" vertical="center"/>
    </xf>
    <xf numFmtId="9" fontId="0" fillId="0" borderId="3" xfId="0" applyNumberFormat="1" applyBorder="1" applyAlignment="1">
      <alignment horizontal="center" vertical="center"/>
    </xf>
    <xf numFmtId="9" fontId="0" fillId="8" borderId="3" xfId="0" applyNumberFormat="1" applyFill="1" applyBorder="1" applyAlignment="1">
      <alignment horizontal="center"/>
    </xf>
    <xf numFmtId="9" fontId="0" fillId="0" borderId="0" xfId="2" applyFont="1" applyAlignment="1">
      <alignment horizontal="center"/>
    </xf>
    <xf numFmtId="9" fontId="0" fillId="0" borderId="0" xfId="0" applyNumberFormat="1" applyAlignment="1">
      <alignment horizontal="center" vertical="center"/>
    </xf>
    <xf numFmtId="9" fontId="0" fillId="0" borderId="1" xfId="0" applyNumberFormat="1" applyBorder="1" applyAlignment="1">
      <alignment horizontal="center"/>
    </xf>
    <xf numFmtId="0" fontId="6" fillId="2" borderId="4" xfId="0" applyFont="1" applyFill="1" applyBorder="1"/>
    <xf numFmtId="0" fontId="6" fillId="2" borderId="6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/>
    </xf>
    <xf numFmtId="0" fontId="6" fillId="9" borderId="4" xfId="0" applyFont="1" applyFill="1" applyBorder="1"/>
    <xf numFmtId="0" fontId="6" fillId="9" borderId="6" xfId="0" applyFont="1" applyFill="1" applyBorder="1" applyAlignment="1">
      <alignment horizontal="center" vertical="center"/>
    </xf>
    <xf numFmtId="0" fontId="6" fillId="9" borderId="5" xfId="0" applyFont="1" applyFill="1" applyBorder="1" applyAlignment="1">
      <alignment horizontal="center"/>
    </xf>
    <xf numFmtId="0" fontId="6" fillId="10" borderId="4" xfId="0" applyFont="1" applyFill="1" applyBorder="1"/>
    <xf numFmtId="0" fontId="6" fillId="10" borderId="6" xfId="0" applyFont="1" applyFill="1" applyBorder="1" applyAlignment="1">
      <alignment horizontal="center" vertical="center"/>
    </xf>
    <xf numFmtId="0" fontId="6" fillId="10" borderId="5" xfId="0" applyFont="1" applyFill="1" applyBorder="1" applyAlignment="1">
      <alignment horizontal="center"/>
    </xf>
    <xf numFmtId="0" fontId="6" fillId="6" borderId="1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6" fillId="9" borderId="4" xfId="0" applyFont="1" applyFill="1" applyBorder="1" applyAlignment="1">
      <alignment horizontal="center"/>
    </xf>
    <xf numFmtId="0" fontId="6" fillId="9" borderId="5" xfId="0" applyFont="1" applyFill="1" applyBorder="1" applyAlignment="1">
      <alignment horizontal="center"/>
    </xf>
    <xf numFmtId="0" fontId="6" fillId="10" borderId="4" xfId="0" applyFont="1" applyFill="1" applyBorder="1" applyAlignment="1">
      <alignment horizontal="center"/>
    </xf>
    <xf numFmtId="0" fontId="6" fillId="10" borderId="5" xfId="0" applyFont="1" applyFill="1" applyBorder="1" applyAlignment="1">
      <alignment horizontal="center"/>
    </xf>
    <xf numFmtId="0" fontId="8" fillId="0" borderId="0" xfId="0" applyFont="1" applyAlignment="1">
      <alignment horizontal="center" vertical="center"/>
    </xf>
  </cellXfs>
  <cellStyles count="3">
    <cellStyle name="Moeda" xfId="1" builtinId="4"/>
    <cellStyle name="Normal" xfId="0" builtinId="0"/>
    <cellStyle name="Porcentagem" xfId="2" builtinId="5"/>
  </cellStyles>
  <dxfs count="0"/>
  <tableStyles count="0" defaultTableStyle="TableStyleMedium2" defaultPivotStyle="PivotStyleLight16"/>
  <colors>
    <mruColors>
      <color rgb="FFC65F02"/>
      <color rgb="FFC60202"/>
      <color rgb="FF02C619"/>
      <color rgb="FF19C602"/>
      <color rgb="FF48C602"/>
      <color rgb="FF77C602"/>
      <color rgb="FFA5C602"/>
      <color rgb="FFC6BD02"/>
      <color rgb="FFC68E02"/>
      <color rgb="FFC6310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val">
        <cx:f>_xlchart.v1.2</cx:f>
      </cx:numDim>
    </cx:data>
  </cx:chartData>
  <cx:chart>
    <cx:title pos="t" align="ctr" overlay="0"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endParaRPr lang="pt-BR" sz="1400" b="0" i="0" u="none" strike="noStrike" baseline="0">
            <a:solidFill>
              <a:sysClr val="windowText" lastClr="000000">
                <a:lumMod val="65000"/>
                <a:lumOff val="35000"/>
              </a:sysClr>
            </a:solidFill>
            <a:latin typeface="Calibri" panose="020F0502020204030204"/>
          </a:endParaRPr>
        </a:p>
      </cx:txPr>
    </cx:title>
    <cx:plotArea>
      <cx:plotAreaRegion>
        <cx:series layoutId="clusteredColumn" uniqueId="{A0E66BAC-735D-45A1-8484-73D99B8E853B}">
          <cx:tx>
            <cx:txData>
              <cx:f>_xlchart.v1.1</cx:f>
              <cx:v>CHAMADAS RECEB</cx:v>
            </cx:txData>
          </cx:tx>
          <cx:dataId val="0"/>
          <cx:layoutPr>
            <cx:aggregation/>
          </cx:layoutPr>
          <cx:axisId val="1"/>
        </cx:series>
        <cx:series layoutId="paretoLine" ownerIdx="0" uniqueId="{012BD272-5BE9-4D94-BD0C-5A95CA88EF37}">
          <cx:axisId val="2"/>
        </cx:series>
      </cx:plotAreaRegion>
      <cx:axis id="0">
        <cx:catScaling gapWidth="0"/>
        <cx:tickLabels/>
      </cx:axis>
      <cx:axis id="1">
        <cx:valScaling/>
        <cx:tickLabels/>
      </cx:axis>
      <cx:axis id="2">
        <cx:valScaling max="1" min="0"/>
        <cx:units unit="percentage"/>
        <cx:tickLabels/>
      </cx:axis>
    </cx:plotArea>
  </cx:chart>
  <cx:spPr>
    <a:ln>
      <a:noFill/>
    </a:ln>
  </cx:spPr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6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trlProps/ctrlProp1.xml><?xml version="1.0" encoding="utf-8"?>
<formControlPr xmlns="http://schemas.microsoft.com/office/spreadsheetml/2009/9/main" objectType="Scroll" dx="22" fmlaLink="$G$4" horiz="1" max="2" min="1" page="1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microsoft.com/office/2014/relationships/chartEx" Target="../charts/chartEx1.xml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95248</xdr:colOff>
      <xdr:row>0</xdr:row>
      <xdr:rowOff>6803</xdr:rowOff>
    </xdr:from>
    <xdr:to>
      <xdr:col>19</xdr:col>
      <xdr:colOff>557890</xdr:colOff>
      <xdr:row>2</xdr:row>
      <xdr:rowOff>0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95248" y="6803"/>
          <a:ext cx="14205856" cy="374197"/>
          <a:chOff x="95248" y="6803"/>
          <a:chExt cx="12709071" cy="408214"/>
        </a:xfrm>
      </xdr:grpSpPr>
      <xdr:sp macro="" textlink="">
        <xdr:nvSpPr>
          <xdr:cNvPr id="3" name="Retângulo 2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SpPr/>
        </xdr:nvSpPr>
        <xdr:spPr>
          <a:xfrm>
            <a:off x="385307" y="6803"/>
            <a:ext cx="12419012" cy="408214"/>
          </a:xfrm>
          <a:prstGeom prst="rect">
            <a:avLst/>
          </a:prstGeom>
          <a:solidFill>
            <a:schemeClr val="accent6"/>
          </a:solidFill>
          <a:ln>
            <a:noFill/>
          </a:ln>
          <a:effectLst>
            <a:glow rad="101600">
              <a:schemeClr val="accent6">
                <a:satMod val="175000"/>
                <a:alpha val="40000"/>
              </a:schemeClr>
            </a:glow>
            <a:outerShdw blurRad="50800" dist="38100" algn="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 anchorCtr="0"/>
          <a:lstStyle/>
          <a:p>
            <a:pPr algn="l"/>
            <a:r>
              <a:rPr lang="pt-BR" sz="1100" b="1" cap="none" spc="0">
                <a:ln w="10160">
                  <a:solidFill>
                    <a:schemeClr val="accent5"/>
                  </a:solidFill>
                  <a:prstDash val="solid"/>
                </a:ln>
                <a:solidFill>
                  <a:srgbClr val="FFFFFF"/>
                </a:solidFill>
                <a:effectLst>
                  <a:outerShdw blurRad="38100" dist="22860" dir="5400000" algn="tl" rotWithShape="0">
                    <a:srgbClr val="000000">
                      <a:alpha val="30000"/>
                    </a:srgbClr>
                  </a:outerShdw>
                </a:effectLst>
              </a:rPr>
              <a:t>                                                 </a:t>
            </a:r>
            <a:r>
              <a:rPr lang="pt-BR" sz="1400" b="1" cap="none" spc="0">
                <a:ln>
                  <a:noFill/>
                </a:ln>
                <a:solidFill>
                  <a:schemeClr val="bg1"/>
                </a:solidFill>
                <a:effectLst/>
              </a:rPr>
              <a:t>Excel</a:t>
            </a:r>
            <a:r>
              <a:rPr lang="pt-BR" sz="1400" b="1" cap="none" spc="0" baseline="0">
                <a:ln>
                  <a:noFill/>
                </a:ln>
                <a:solidFill>
                  <a:schemeClr val="bg1"/>
                </a:solidFill>
                <a:effectLst/>
              </a:rPr>
              <a:t> Direto Ao Ponto.:: </a:t>
            </a:r>
            <a:r>
              <a:rPr lang="pt-BR" sz="1400" b="1" u="none" cap="none" spc="0" baseline="0">
                <a:ln>
                  <a:noFill/>
                </a:ln>
                <a:solidFill>
                  <a:schemeClr val="bg1"/>
                </a:solidFill>
                <a:effectLst/>
              </a:rPr>
              <a:t>Módu</a:t>
            </a:r>
            <a:r>
              <a:rPr lang="pt-BR" sz="1400" b="1" u="none" cap="none" spc="0">
                <a:ln>
                  <a:noFill/>
                </a:ln>
                <a:solidFill>
                  <a:schemeClr val="bg1"/>
                </a:solidFill>
                <a:effectLst/>
              </a:rPr>
              <a:t>lo</a:t>
            </a:r>
            <a:r>
              <a:rPr lang="pt-BR" sz="1400" b="1" u="none" cap="none" spc="0" baseline="0">
                <a:ln>
                  <a:noFill/>
                </a:ln>
                <a:solidFill>
                  <a:schemeClr val="bg1"/>
                </a:solidFill>
                <a:effectLst/>
              </a:rPr>
              <a:t> 5 - TABELA DINÂMICA</a:t>
            </a:r>
            <a:endParaRPr lang="pt-BR" sz="1400" b="1" u="none" cap="none" spc="0">
              <a:ln>
                <a:noFill/>
              </a:ln>
              <a:solidFill>
                <a:schemeClr val="bg1"/>
              </a:solidFill>
              <a:effectLst/>
            </a:endParaRPr>
          </a:p>
        </xdr:txBody>
      </xdr:sp>
      <xdr:pic>
        <xdr:nvPicPr>
          <xdr:cNvPr id="4" name="Imagem 3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95248" y="7768"/>
            <a:ext cx="306163" cy="319836"/>
          </a:xfrm>
          <a:prstGeom prst="round2DiagRect">
            <a:avLst>
              <a:gd name="adj1" fmla="val 16667"/>
              <a:gd name="adj2" fmla="val 0"/>
            </a:avLst>
          </a:prstGeom>
          <a:ln w="88900" cap="sq">
            <a:solidFill>
              <a:srgbClr val="FFFFFF"/>
            </a:solidFill>
            <a:miter lim="800000"/>
          </a:ln>
          <a:effectLst>
            <a:glow rad="228600">
              <a:schemeClr val="accent6">
                <a:satMod val="175000"/>
                <a:alpha val="40000"/>
              </a:schemeClr>
            </a:glow>
            <a:outerShdw blurRad="254000" algn="tl" rotWithShape="0">
              <a:srgbClr val="000000">
                <a:alpha val="43000"/>
              </a:srgbClr>
            </a:outerShdw>
          </a:effectLst>
        </xdr:spPr>
      </xdr:pic>
    </xdr:grp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7921</xdr:colOff>
      <xdr:row>0</xdr:row>
      <xdr:rowOff>0</xdr:rowOff>
    </xdr:from>
    <xdr:to>
      <xdr:col>15</xdr:col>
      <xdr:colOff>49874</xdr:colOff>
      <xdr:row>2</xdr:row>
      <xdr:rowOff>12247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pSpPr/>
      </xdr:nvGrpSpPr>
      <xdr:grpSpPr>
        <a:xfrm>
          <a:off x="7921" y="0"/>
          <a:ext cx="11797391" cy="393247"/>
          <a:chOff x="23374" y="-259"/>
          <a:chExt cx="12419012" cy="408214"/>
        </a:xfrm>
      </xdr:grpSpPr>
      <xdr:sp macro="" textlink="">
        <xdr:nvSpPr>
          <xdr:cNvPr id="3" name="Retângulo 2">
            <a:extLst>
              <a:ext uri="{FF2B5EF4-FFF2-40B4-BE49-F238E27FC236}">
                <a16:creationId xmlns:a16="http://schemas.microsoft.com/office/drawing/2014/main" id="{00000000-0008-0000-0900-000003000000}"/>
              </a:ext>
            </a:extLst>
          </xdr:cNvPr>
          <xdr:cNvSpPr/>
        </xdr:nvSpPr>
        <xdr:spPr>
          <a:xfrm>
            <a:off x="23374" y="-259"/>
            <a:ext cx="12419012" cy="408214"/>
          </a:xfrm>
          <a:prstGeom prst="rect">
            <a:avLst/>
          </a:prstGeom>
          <a:solidFill>
            <a:schemeClr val="accent6"/>
          </a:solidFill>
          <a:ln>
            <a:noFill/>
          </a:ln>
          <a:effectLst>
            <a:glow rad="101600">
              <a:schemeClr val="accent6">
                <a:satMod val="175000"/>
                <a:alpha val="40000"/>
              </a:schemeClr>
            </a:glow>
            <a:outerShdw blurRad="50800" dist="38100" algn="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 anchorCtr="0"/>
          <a:lstStyle/>
          <a:p>
            <a:pPr algn="l"/>
            <a:r>
              <a:rPr lang="pt-BR" sz="1100" b="1" cap="none" spc="0">
                <a:ln w="10160">
                  <a:solidFill>
                    <a:schemeClr val="accent5"/>
                  </a:solidFill>
                  <a:prstDash val="solid"/>
                </a:ln>
                <a:solidFill>
                  <a:srgbClr val="FFFFFF"/>
                </a:solidFill>
                <a:effectLst>
                  <a:outerShdw blurRad="38100" dist="22860" dir="5400000" algn="tl" rotWithShape="0">
                    <a:srgbClr val="000000">
                      <a:alpha val="30000"/>
                    </a:srgbClr>
                  </a:outerShdw>
                </a:effectLst>
              </a:rPr>
              <a:t>                                                                                             </a:t>
            </a:r>
            <a:r>
              <a:rPr lang="pt-BR" sz="1400" b="1" cap="none" spc="0">
                <a:ln>
                  <a:noFill/>
                </a:ln>
                <a:solidFill>
                  <a:schemeClr val="bg1"/>
                </a:solidFill>
                <a:effectLst/>
              </a:rPr>
              <a:t>Excel</a:t>
            </a:r>
            <a:r>
              <a:rPr lang="pt-BR" sz="1400" b="1" cap="none" spc="0" baseline="0">
                <a:ln>
                  <a:noFill/>
                </a:ln>
                <a:solidFill>
                  <a:schemeClr val="bg1"/>
                </a:solidFill>
                <a:effectLst/>
              </a:rPr>
              <a:t> Direto Ao Ponto.:: </a:t>
            </a:r>
            <a:r>
              <a:rPr lang="pt-BR" sz="1400" b="1" u="none" cap="none" spc="0" baseline="0">
                <a:ln>
                  <a:noFill/>
                </a:ln>
                <a:solidFill>
                  <a:schemeClr val="bg1"/>
                </a:solidFill>
                <a:effectLst/>
              </a:rPr>
              <a:t>Módu</a:t>
            </a:r>
            <a:r>
              <a:rPr lang="pt-BR" sz="1400" b="1" u="none" cap="none" spc="0">
                <a:ln>
                  <a:noFill/>
                </a:ln>
                <a:solidFill>
                  <a:schemeClr val="bg1"/>
                </a:solidFill>
                <a:effectLst/>
              </a:rPr>
              <a:t>lo</a:t>
            </a:r>
            <a:r>
              <a:rPr lang="pt-BR" sz="1400" b="1" u="none" cap="none" spc="0" baseline="0">
                <a:ln>
                  <a:noFill/>
                </a:ln>
                <a:solidFill>
                  <a:schemeClr val="bg1"/>
                </a:solidFill>
                <a:effectLst/>
              </a:rPr>
              <a:t> 6 - HISTOGRAMA</a:t>
            </a:r>
            <a:endParaRPr lang="pt-BR" sz="1400" b="1" u="none" cap="none" spc="0">
              <a:ln>
                <a:noFill/>
              </a:ln>
              <a:solidFill>
                <a:schemeClr val="bg1"/>
              </a:solidFill>
              <a:effectLst/>
            </a:endParaRPr>
          </a:p>
        </xdr:txBody>
      </xdr:sp>
      <xdr:pic>
        <xdr:nvPicPr>
          <xdr:cNvPr id="4" name="Imagem 3">
            <a:extLst>
              <a:ext uri="{FF2B5EF4-FFF2-40B4-BE49-F238E27FC236}">
                <a16:creationId xmlns:a16="http://schemas.microsoft.com/office/drawing/2014/main" id="{00000000-0008-0000-0900-00000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95248" y="7768"/>
            <a:ext cx="306163" cy="319836"/>
          </a:xfrm>
          <a:prstGeom prst="round2DiagRect">
            <a:avLst>
              <a:gd name="adj1" fmla="val 16667"/>
              <a:gd name="adj2" fmla="val 0"/>
            </a:avLst>
          </a:prstGeom>
          <a:ln w="88900" cap="sq">
            <a:solidFill>
              <a:srgbClr val="FFFFFF"/>
            </a:solidFill>
            <a:miter lim="800000"/>
          </a:ln>
          <a:effectLst>
            <a:glow rad="228600">
              <a:schemeClr val="accent6">
                <a:satMod val="175000"/>
                <a:alpha val="40000"/>
              </a:schemeClr>
            </a:glow>
            <a:outerShdw blurRad="254000" algn="tl" rotWithShape="0">
              <a:srgbClr val="000000">
                <a:alpha val="43000"/>
              </a:srgbClr>
            </a:outerShdw>
          </a:effectLst>
        </xdr:spPr>
      </xdr:pic>
    </xdr:grpSp>
    <xdr:clientData/>
  </xdr:twoCellAnchor>
  <xdr:twoCellAnchor editAs="absolute">
    <xdr:from>
      <xdr:col>3</xdr:col>
      <xdr:colOff>373062</xdr:colOff>
      <xdr:row>2</xdr:row>
      <xdr:rowOff>108743</xdr:rowOff>
    </xdr:from>
    <xdr:to>
      <xdr:col>9</xdr:col>
      <xdr:colOff>507999</xdr:colOff>
      <xdr:row>16</xdr:row>
      <xdr:rowOff>184943</xdr:rowOff>
    </xdr:to>
    <xdr:grpSp>
      <xdr:nvGrpSpPr>
        <xdr:cNvPr id="13" name="Agrupar 12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GrpSpPr/>
      </xdr:nvGrpSpPr>
      <xdr:grpSpPr>
        <a:xfrm>
          <a:off x="4024312" y="489743"/>
          <a:ext cx="4572000" cy="2743200"/>
          <a:chOff x="2960688" y="1410493"/>
          <a:chExt cx="4572000" cy="2743200"/>
        </a:xfrm>
      </xdr:grpSpPr>
      <mc:AlternateContent xmlns:mc="http://schemas.openxmlformats.org/markup-compatibility/2006">
        <mc:Choice xmlns:cx1="http://schemas.microsoft.com/office/drawing/2015/9/8/chartex" Requires="cx1">
          <xdr:graphicFrame macro="">
            <xdr:nvGraphicFramePr>
              <xdr:cNvPr id="11" name="Gráfico 10">
                <a:extLst>
                  <a:ext uri="{FF2B5EF4-FFF2-40B4-BE49-F238E27FC236}">
                    <a16:creationId xmlns:a16="http://schemas.microsoft.com/office/drawing/2014/main" id="{00000000-0008-0000-0900-00000B000000}"/>
                  </a:ext>
                </a:extLst>
              </xdr:cNvPr>
              <xdr:cNvGraphicFramePr/>
            </xdr:nvGraphicFramePr>
            <xdr:xfrm>
              <a:off x="2960688" y="1410493"/>
              <a:ext cx="4572000" cy="2743200"/>
            </xdr:xfrm>
            <a:graphic>
              <a:graphicData uri="http://schemas.microsoft.com/office/drawing/2014/chartex">
                <cx:chart xmlns:cx="http://schemas.microsoft.com/office/drawing/2014/chartex" xmlns:r="http://schemas.openxmlformats.org/officeDocument/2006/relationships" r:id="rId2"/>
              </a:graphicData>
            </a:graphic>
          </xdr:graphicFrame>
        </mc:Choice>
        <mc:Fallback>
          <xdr:sp macro="" textlink="">
            <xdr:nvSpPr>
              <xdr:cNvPr id="0" name=""/>
              <xdr:cNvSpPr>
                <a:spLocks noTextEdit="1"/>
              </xdr:cNvSpPr>
            </xdr:nvSpPr>
            <xdr:spPr>
              <a:xfrm>
                <a:off x="2960688" y="1410493"/>
                <a:ext cx="4572000" cy="2743200"/>
              </a:xfrm>
              <a:prstGeom prst="rect">
                <a:avLst/>
              </a:prstGeom>
              <a:solidFill>
                <a:prstClr val="white"/>
              </a:solidFill>
              <a:ln w="1">
                <a:solidFill>
                  <a:prstClr val="green"/>
                </a:solidFill>
              </a:ln>
            </xdr:spPr>
            <xdr:txBody>
              <a:bodyPr vertOverflow="clip" horzOverflow="clip"/>
              <a:lstStyle/>
              <a:p>
                <a:r>
                  <a:rPr lang="pt-BR" sz="1100"/>
                  <a:t>Este gráfico não está disponível na sua versão de Excel.
Editar esta forma ou salvar esta pasta de trabalho em um formato de arquivo diferente quebrará o gráfico permanentemente.</a:t>
                </a:r>
              </a:p>
            </xdr:txBody>
          </xdr:sp>
        </mc:Fallback>
      </mc:AlternateContent>
      <xdr:sp macro="" textlink="$F$4">
        <xdr:nvSpPr>
          <xdr:cNvPr id="12" name="Retângulo 11">
            <a:extLst>
              <a:ext uri="{FF2B5EF4-FFF2-40B4-BE49-F238E27FC236}">
                <a16:creationId xmlns:a16="http://schemas.microsoft.com/office/drawing/2014/main" id="{00000000-0008-0000-0900-00000C000000}"/>
              </a:ext>
            </a:extLst>
          </xdr:cNvPr>
          <xdr:cNvSpPr/>
        </xdr:nvSpPr>
        <xdr:spPr>
          <a:xfrm>
            <a:off x="4476750" y="1444625"/>
            <a:ext cx="1698625" cy="238125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fld id="{D1567E9E-EAEE-4DD2-9DB4-EA0EC4526458}" type="TxLink">
              <a:rPr lang="en-US" sz="1100" b="0" i="0" u="none" strike="noStrike">
                <a:solidFill>
                  <a:srgbClr val="375623"/>
                </a:solidFill>
                <a:latin typeface="Calibri"/>
                <a:cs typeface="Calibri"/>
              </a:rPr>
              <a:pPr algn="ctr"/>
              <a:t>CHAMADAS RECEB</a:t>
            </a:fld>
            <a:endParaRPr lang="pt-BR" sz="1100"/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3314" name="Scroll Bar 2" hidden="1">
                <a:extLst>
                  <a:ext uri="{63B3BB69-23CF-44E3-9099-C40C66FF867C}">
                    <a14:compatExt spid="_x0000_s13314"/>
                  </a:ext>
                  <a:ext uri="{FF2B5EF4-FFF2-40B4-BE49-F238E27FC236}">
                    <a16:creationId xmlns:a16="http://schemas.microsoft.com/office/drawing/2014/main" id="{00000000-0008-0000-0900-000002340000}"/>
                  </a:ext>
                </a:extLst>
              </xdr:cNvPr>
              <xdr:cNvSpPr/>
            </xdr:nvSpPr>
            <xdr:spPr bwMode="auto">
              <a:xfrm flipH="1">
                <a:off x="3032124" y="1452562"/>
                <a:ext cx="698501" cy="173040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</xdr:spPr>
          </xdr:sp>
        </mc:Choice>
        <mc:Fallback/>
      </mc:AlternateContent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15</xdr:col>
      <xdr:colOff>217058</xdr:colOff>
      <xdr:row>2</xdr:row>
      <xdr:rowOff>12247</xdr:rowOff>
    </xdr:to>
    <xdr:grpSp>
      <xdr:nvGrpSpPr>
        <xdr:cNvPr id="3" name="Agrupar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GrpSpPr/>
      </xdr:nvGrpSpPr>
      <xdr:grpSpPr>
        <a:xfrm>
          <a:off x="0" y="0"/>
          <a:ext cx="12036717" cy="393247"/>
          <a:chOff x="95248" y="6803"/>
          <a:chExt cx="12709071" cy="408214"/>
        </a:xfrm>
      </xdr:grpSpPr>
      <xdr:sp macro="" textlink="">
        <xdr:nvSpPr>
          <xdr:cNvPr id="4" name="Retângulo 3">
            <a:extLst>
              <a:ext uri="{FF2B5EF4-FFF2-40B4-BE49-F238E27FC236}">
                <a16:creationId xmlns:a16="http://schemas.microsoft.com/office/drawing/2014/main" id="{00000000-0008-0000-0A00-000004000000}"/>
              </a:ext>
            </a:extLst>
          </xdr:cNvPr>
          <xdr:cNvSpPr/>
        </xdr:nvSpPr>
        <xdr:spPr>
          <a:xfrm>
            <a:off x="385307" y="6803"/>
            <a:ext cx="12419012" cy="408214"/>
          </a:xfrm>
          <a:prstGeom prst="rect">
            <a:avLst/>
          </a:prstGeom>
          <a:solidFill>
            <a:schemeClr val="accent6"/>
          </a:solidFill>
          <a:ln>
            <a:noFill/>
          </a:ln>
          <a:effectLst>
            <a:glow rad="101600">
              <a:schemeClr val="accent6">
                <a:satMod val="175000"/>
                <a:alpha val="40000"/>
              </a:schemeClr>
            </a:glow>
            <a:outerShdw blurRad="50800" dist="38100" algn="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 anchorCtr="0"/>
          <a:lstStyle/>
          <a:p>
            <a:pPr algn="l"/>
            <a:r>
              <a:rPr lang="pt-BR" sz="1100" b="1" cap="none" spc="0">
                <a:ln w="10160">
                  <a:solidFill>
                    <a:schemeClr val="accent5"/>
                  </a:solidFill>
                  <a:prstDash val="solid"/>
                </a:ln>
                <a:solidFill>
                  <a:srgbClr val="FFFFFF"/>
                </a:solidFill>
                <a:effectLst>
                  <a:outerShdw blurRad="38100" dist="22860" dir="5400000" algn="tl" rotWithShape="0">
                    <a:srgbClr val="000000">
                      <a:alpha val="30000"/>
                    </a:srgbClr>
                  </a:outerShdw>
                </a:effectLst>
              </a:rPr>
              <a:t>                                     </a:t>
            </a:r>
            <a:r>
              <a:rPr lang="pt-BR" sz="1400" b="1" cap="none" spc="0">
                <a:ln>
                  <a:noFill/>
                </a:ln>
                <a:solidFill>
                  <a:schemeClr val="bg1"/>
                </a:solidFill>
                <a:effectLst/>
              </a:rPr>
              <a:t>Excel</a:t>
            </a:r>
            <a:r>
              <a:rPr lang="pt-BR" sz="1400" b="1" cap="none" spc="0" baseline="0">
                <a:ln>
                  <a:noFill/>
                </a:ln>
                <a:solidFill>
                  <a:schemeClr val="bg1"/>
                </a:solidFill>
                <a:effectLst/>
              </a:rPr>
              <a:t> Direto Ao Ponto.:: </a:t>
            </a:r>
            <a:r>
              <a:rPr lang="pt-BR" sz="1400" b="1" u="none" cap="none" spc="0" baseline="0">
                <a:ln>
                  <a:noFill/>
                </a:ln>
                <a:solidFill>
                  <a:schemeClr val="bg1"/>
                </a:solidFill>
                <a:effectLst/>
              </a:rPr>
              <a:t>Módu</a:t>
            </a:r>
            <a:r>
              <a:rPr lang="pt-BR" sz="1400" b="1" u="none" cap="none" spc="0">
                <a:ln>
                  <a:noFill/>
                </a:ln>
                <a:solidFill>
                  <a:schemeClr val="bg1"/>
                </a:solidFill>
                <a:effectLst/>
              </a:rPr>
              <a:t>lo</a:t>
            </a:r>
            <a:r>
              <a:rPr lang="pt-BR" sz="1400" b="1" u="none" cap="none" spc="0" baseline="0">
                <a:ln>
                  <a:noFill/>
                </a:ln>
                <a:solidFill>
                  <a:schemeClr val="bg1"/>
                </a:solidFill>
                <a:effectLst/>
              </a:rPr>
              <a:t> 6 - GRÁFICO DASHBOARD EXPLOSÃO SOLAR</a:t>
            </a:r>
            <a:endParaRPr lang="pt-BR" sz="1400" b="1" u="none" cap="none" spc="0">
              <a:ln>
                <a:noFill/>
              </a:ln>
              <a:solidFill>
                <a:schemeClr val="bg1"/>
              </a:solidFill>
              <a:effectLst/>
            </a:endParaRPr>
          </a:p>
        </xdr:txBody>
      </xdr:sp>
      <xdr:pic>
        <xdr:nvPicPr>
          <xdr:cNvPr id="5" name="Imagem 4">
            <a:extLst>
              <a:ext uri="{FF2B5EF4-FFF2-40B4-BE49-F238E27FC236}">
                <a16:creationId xmlns:a16="http://schemas.microsoft.com/office/drawing/2014/main" id="{00000000-0008-0000-0A00-000005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95248" y="7768"/>
            <a:ext cx="306163" cy="319836"/>
          </a:xfrm>
          <a:prstGeom prst="round2DiagRect">
            <a:avLst>
              <a:gd name="adj1" fmla="val 16667"/>
              <a:gd name="adj2" fmla="val 0"/>
            </a:avLst>
          </a:prstGeom>
          <a:ln w="88900" cap="sq">
            <a:solidFill>
              <a:srgbClr val="FFFFFF"/>
            </a:solidFill>
            <a:miter lim="800000"/>
          </a:ln>
          <a:effectLst>
            <a:glow rad="228600">
              <a:schemeClr val="accent6">
                <a:satMod val="175000"/>
                <a:alpha val="40000"/>
              </a:schemeClr>
            </a:glow>
            <a:outerShdw blurRad="254000" algn="tl" rotWithShape="0">
              <a:srgbClr val="000000">
                <a:alpha val="43000"/>
              </a:srgbClr>
            </a:outerShdw>
          </a:effectLst>
        </xdr:spPr>
      </xdr:pic>
    </xdr:grp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18</xdr:col>
      <xdr:colOff>47986</xdr:colOff>
      <xdr:row>2</xdr:row>
      <xdr:rowOff>12247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pSpPr/>
      </xdr:nvGrpSpPr>
      <xdr:grpSpPr>
        <a:xfrm>
          <a:off x="0" y="0"/>
          <a:ext cx="12131129" cy="393247"/>
          <a:chOff x="95248" y="6803"/>
          <a:chExt cx="12709071" cy="408214"/>
        </a:xfrm>
      </xdr:grpSpPr>
      <xdr:sp macro="" textlink="">
        <xdr:nvSpPr>
          <xdr:cNvPr id="3" name="Retângulo 2">
            <a:extLst>
              <a:ext uri="{FF2B5EF4-FFF2-40B4-BE49-F238E27FC236}">
                <a16:creationId xmlns:a16="http://schemas.microsoft.com/office/drawing/2014/main" id="{00000000-0008-0000-0B00-000003000000}"/>
              </a:ext>
            </a:extLst>
          </xdr:cNvPr>
          <xdr:cNvSpPr/>
        </xdr:nvSpPr>
        <xdr:spPr>
          <a:xfrm>
            <a:off x="385307" y="6803"/>
            <a:ext cx="12419012" cy="408214"/>
          </a:xfrm>
          <a:prstGeom prst="rect">
            <a:avLst/>
          </a:prstGeom>
          <a:solidFill>
            <a:schemeClr val="accent6"/>
          </a:solidFill>
          <a:ln>
            <a:noFill/>
          </a:ln>
          <a:effectLst>
            <a:glow rad="101600">
              <a:schemeClr val="accent6">
                <a:satMod val="175000"/>
                <a:alpha val="40000"/>
              </a:schemeClr>
            </a:glow>
            <a:outerShdw blurRad="50800" dist="38100" algn="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 anchorCtr="0"/>
          <a:lstStyle/>
          <a:p>
            <a:pPr algn="l"/>
            <a:r>
              <a:rPr lang="pt-BR" sz="1100" b="1" cap="none" spc="0">
                <a:ln w="10160">
                  <a:solidFill>
                    <a:schemeClr val="accent5"/>
                  </a:solidFill>
                  <a:prstDash val="solid"/>
                </a:ln>
                <a:solidFill>
                  <a:srgbClr val="FFFFFF"/>
                </a:solidFill>
                <a:effectLst>
                  <a:outerShdw blurRad="38100" dist="22860" dir="5400000" algn="tl" rotWithShape="0">
                    <a:srgbClr val="000000">
                      <a:alpha val="30000"/>
                    </a:srgbClr>
                  </a:outerShdw>
                </a:effectLst>
              </a:rPr>
              <a:t>                                     </a:t>
            </a:r>
            <a:r>
              <a:rPr lang="pt-BR" sz="1400" b="1" cap="none" spc="0">
                <a:ln>
                  <a:noFill/>
                </a:ln>
                <a:solidFill>
                  <a:schemeClr val="bg1"/>
                </a:solidFill>
                <a:effectLst/>
              </a:rPr>
              <a:t>Excel</a:t>
            </a:r>
            <a:r>
              <a:rPr lang="pt-BR" sz="1400" b="1" cap="none" spc="0" baseline="0">
                <a:ln>
                  <a:noFill/>
                </a:ln>
                <a:solidFill>
                  <a:schemeClr val="bg1"/>
                </a:solidFill>
                <a:effectLst/>
              </a:rPr>
              <a:t> Direto Ao Ponto.:: </a:t>
            </a:r>
            <a:r>
              <a:rPr lang="pt-BR" sz="1400" b="1" u="none" cap="none" spc="0" baseline="0">
                <a:ln>
                  <a:noFill/>
                </a:ln>
                <a:solidFill>
                  <a:schemeClr val="bg1"/>
                </a:solidFill>
                <a:effectLst/>
              </a:rPr>
              <a:t>Módu</a:t>
            </a:r>
            <a:r>
              <a:rPr lang="pt-BR" sz="1400" b="1" u="none" cap="none" spc="0">
                <a:ln>
                  <a:noFill/>
                </a:ln>
                <a:solidFill>
                  <a:schemeClr val="bg1"/>
                </a:solidFill>
                <a:effectLst/>
              </a:rPr>
              <a:t>lo</a:t>
            </a:r>
            <a:r>
              <a:rPr lang="pt-BR" sz="1400" b="1" u="none" cap="none" spc="0" baseline="0">
                <a:ln>
                  <a:noFill/>
                </a:ln>
                <a:solidFill>
                  <a:schemeClr val="bg1"/>
                </a:solidFill>
                <a:effectLst/>
              </a:rPr>
              <a:t> 6 - GRÁFICO VELOCÍMETRO</a:t>
            </a:r>
            <a:endParaRPr lang="pt-BR" sz="1400" b="1" u="none" cap="none" spc="0">
              <a:ln>
                <a:noFill/>
              </a:ln>
              <a:solidFill>
                <a:schemeClr val="bg1"/>
              </a:solidFill>
              <a:effectLst/>
            </a:endParaRPr>
          </a:p>
        </xdr:txBody>
      </xdr:sp>
      <xdr:pic>
        <xdr:nvPicPr>
          <xdr:cNvPr id="4" name="Imagem 3">
            <a:extLst>
              <a:ext uri="{FF2B5EF4-FFF2-40B4-BE49-F238E27FC236}">
                <a16:creationId xmlns:a16="http://schemas.microsoft.com/office/drawing/2014/main" id="{00000000-0008-0000-0B00-00000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95248" y="7768"/>
            <a:ext cx="306163" cy="319836"/>
          </a:xfrm>
          <a:prstGeom prst="round2DiagRect">
            <a:avLst>
              <a:gd name="adj1" fmla="val 16667"/>
              <a:gd name="adj2" fmla="val 0"/>
            </a:avLst>
          </a:prstGeom>
          <a:ln w="88900" cap="sq">
            <a:solidFill>
              <a:srgbClr val="FFFFFF"/>
            </a:solidFill>
            <a:miter lim="800000"/>
          </a:ln>
          <a:effectLst>
            <a:glow rad="228600">
              <a:schemeClr val="accent6">
                <a:satMod val="175000"/>
                <a:alpha val="40000"/>
              </a:schemeClr>
            </a:glow>
            <a:outerShdw blurRad="254000" algn="tl" rotWithShape="0">
              <a:srgbClr val="000000">
                <a:alpha val="43000"/>
              </a:srgbClr>
            </a:outerShdw>
          </a:effectLst>
        </xdr:spPr>
      </xdr:pic>
    </xdr:grp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16</xdr:col>
      <xdr:colOff>154122</xdr:colOff>
      <xdr:row>2</xdr:row>
      <xdr:rowOff>12247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pSpPr/>
      </xdr:nvGrpSpPr>
      <xdr:grpSpPr>
        <a:xfrm>
          <a:off x="0" y="0"/>
          <a:ext cx="12182836" cy="393247"/>
          <a:chOff x="95248" y="6803"/>
          <a:chExt cx="12709071" cy="408214"/>
        </a:xfrm>
      </xdr:grpSpPr>
      <xdr:sp macro="" textlink="">
        <xdr:nvSpPr>
          <xdr:cNvPr id="3" name="Retângulo 2">
            <a:extLst>
              <a:ext uri="{FF2B5EF4-FFF2-40B4-BE49-F238E27FC236}">
                <a16:creationId xmlns:a16="http://schemas.microsoft.com/office/drawing/2014/main" id="{00000000-0008-0000-0C00-000003000000}"/>
              </a:ext>
            </a:extLst>
          </xdr:cNvPr>
          <xdr:cNvSpPr/>
        </xdr:nvSpPr>
        <xdr:spPr>
          <a:xfrm>
            <a:off x="385307" y="6803"/>
            <a:ext cx="12419012" cy="408214"/>
          </a:xfrm>
          <a:prstGeom prst="rect">
            <a:avLst/>
          </a:prstGeom>
          <a:solidFill>
            <a:schemeClr val="accent6"/>
          </a:solidFill>
          <a:ln>
            <a:noFill/>
          </a:ln>
          <a:effectLst>
            <a:glow rad="101600">
              <a:schemeClr val="accent6">
                <a:satMod val="175000"/>
                <a:alpha val="40000"/>
              </a:schemeClr>
            </a:glow>
            <a:outerShdw blurRad="50800" dist="38100" algn="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 anchorCtr="0"/>
          <a:lstStyle/>
          <a:p>
            <a:pPr algn="l"/>
            <a:r>
              <a:rPr lang="pt-BR" sz="1100" b="1" cap="none" spc="0">
                <a:ln w="10160">
                  <a:solidFill>
                    <a:schemeClr val="accent5"/>
                  </a:solidFill>
                  <a:prstDash val="solid"/>
                </a:ln>
                <a:solidFill>
                  <a:srgbClr val="FFFFFF"/>
                </a:solidFill>
                <a:effectLst>
                  <a:outerShdw blurRad="38100" dist="22860" dir="5400000" algn="tl" rotWithShape="0">
                    <a:srgbClr val="000000">
                      <a:alpha val="30000"/>
                    </a:srgbClr>
                  </a:outerShdw>
                </a:effectLst>
              </a:rPr>
              <a:t>                                     </a:t>
            </a:r>
            <a:r>
              <a:rPr lang="pt-BR" sz="1400" b="1" cap="none" spc="0">
                <a:ln>
                  <a:noFill/>
                </a:ln>
                <a:solidFill>
                  <a:schemeClr val="bg1"/>
                </a:solidFill>
                <a:effectLst/>
              </a:rPr>
              <a:t>Excel</a:t>
            </a:r>
            <a:r>
              <a:rPr lang="pt-BR" sz="1400" b="1" cap="none" spc="0" baseline="0">
                <a:ln>
                  <a:noFill/>
                </a:ln>
                <a:solidFill>
                  <a:schemeClr val="bg1"/>
                </a:solidFill>
                <a:effectLst/>
              </a:rPr>
              <a:t> Direto Ao Ponto.:: </a:t>
            </a:r>
            <a:r>
              <a:rPr lang="pt-BR" sz="1400" b="1" u="none" cap="none" spc="0" baseline="0">
                <a:ln>
                  <a:noFill/>
                </a:ln>
                <a:solidFill>
                  <a:schemeClr val="bg1"/>
                </a:solidFill>
                <a:effectLst/>
              </a:rPr>
              <a:t>Módu</a:t>
            </a:r>
            <a:r>
              <a:rPr lang="pt-BR" sz="1400" b="1" u="none" cap="none" spc="0">
                <a:ln>
                  <a:noFill/>
                </a:ln>
                <a:solidFill>
                  <a:schemeClr val="bg1"/>
                </a:solidFill>
                <a:effectLst/>
              </a:rPr>
              <a:t>lo</a:t>
            </a:r>
            <a:r>
              <a:rPr lang="pt-BR" sz="1400" b="1" u="none" cap="none" spc="0" baseline="0">
                <a:ln>
                  <a:noFill/>
                </a:ln>
                <a:solidFill>
                  <a:schemeClr val="bg1"/>
                </a:solidFill>
                <a:effectLst/>
              </a:rPr>
              <a:t> 6 - GRÁFICO VELOCÍMETRO 2</a:t>
            </a:r>
            <a:endParaRPr lang="pt-BR" sz="1400" b="1" u="none" cap="none" spc="0">
              <a:ln>
                <a:noFill/>
              </a:ln>
              <a:solidFill>
                <a:schemeClr val="bg1"/>
              </a:solidFill>
              <a:effectLst/>
            </a:endParaRPr>
          </a:p>
        </xdr:txBody>
      </xdr:sp>
      <xdr:pic>
        <xdr:nvPicPr>
          <xdr:cNvPr id="4" name="Imagem 3">
            <a:extLst>
              <a:ext uri="{FF2B5EF4-FFF2-40B4-BE49-F238E27FC236}">
                <a16:creationId xmlns:a16="http://schemas.microsoft.com/office/drawing/2014/main" id="{00000000-0008-0000-0C00-00000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95248" y="7768"/>
            <a:ext cx="306163" cy="319836"/>
          </a:xfrm>
          <a:prstGeom prst="round2DiagRect">
            <a:avLst>
              <a:gd name="adj1" fmla="val 16667"/>
              <a:gd name="adj2" fmla="val 0"/>
            </a:avLst>
          </a:prstGeom>
          <a:ln w="88900" cap="sq">
            <a:solidFill>
              <a:srgbClr val="FFFFFF"/>
            </a:solidFill>
            <a:miter lim="800000"/>
          </a:ln>
          <a:effectLst>
            <a:glow rad="228600">
              <a:schemeClr val="accent6">
                <a:satMod val="175000"/>
                <a:alpha val="40000"/>
              </a:schemeClr>
            </a:glow>
            <a:outerShdw blurRad="254000" algn="tl" rotWithShape="0">
              <a:srgbClr val="000000">
                <a:alpha val="43000"/>
              </a:srgbClr>
            </a:outerShdw>
          </a:effectLst>
        </xdr:spPr>
      </xdr:pic>
    </xdr:grp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22</xdr:col>
      <xdr:colOff>69757</xdr:colOff>
      <xdr:row>2</xdr:row>
      <xdr:rowOff>12247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pSpPr/>
      </xdr:nvGrpSpPr>
      <xdr:grpSpPr>
        <a:xfrm>
          <a:off x="0" y="0"/>
          <a:ext cx="12234543" cy="393247"/>
          <a:chOff x="95248" y="6803"/>
          <a:chExt cx="12709071" cy="408214"/>
        </a:xfrm>
      </xdr:grpSpPr>
      <xdr:sp macro="" textlink="">
        <xdr:nvSpPr>
          <xdr:cNvPr id="3" name="Retângulo 2">
            <a:extLst>
              <a:ext uri="{FF2B5EF4-FFF2-40B4-BE49-F238E27FC236}">
                <a16:creationId xmlns:a16="http://schemas.microsoft.com/office/drawing/2014/main" id="{00000000-0008-0000-0D00-000003000000}"/>
              </a:ext>
            </a:extLst>
          </xdr:cNvPr>
          <xdr:cNvSpPr/>
        </xdr:nvSpPr>
        <xdr:spPr>
          <a:xfrm>
            <a:off x="385307" y="6803"/>
            <a:ext cx="12419012" cy="408214"/>
          </a:xfrm>
          <a:prstGeom prst="rect">
            <a:avLst/>
          </a:prstGeom>
          <a:solidFill>
            <a:schemeClr val="accent6"/>
          </a:solidFill>
          <a:ln>
            <a:noFill/>
          </a:ln>
          <a:effectLst>
            <a:glow rad="101600">
              <a:schemeClr val="accent6">
                <a:satMod val="175000"/>
                <a:alpha val="40000"/>
              </a:schemeClr>
            </a:glow>
            <a:outerShdw blurRad="50800" dist="38100" algn="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 anchorCtr="0"/>
          <a:lstStyle/>
          <a:p>
            <a:pPr algn="l"/>
            <a:r>
              <a:rPr lang="pt-BR" sz="1100" b="1" cap="none" spc="0">
                <a:ln w="10160">
                  <a:solidFill>
                    <a:schemeClr val="accent5"/>
                  </a:solidFill>
                  <a:prstDash val="solid"/>
                </a:ln>
                <a:solidFill>
                  <a:srgbClr val="FFFFFF"/>
                </a:solidFill>
                <a:effectLst>
                  <a:outerShdw blurRad="38100" dist="22860" dir="5400000" algn="tl" rotWithShape="0">
                    <a:srgbClr val="000000">
                      <a:alpha val="30000"/>
                    </a:srgbClr>
                  </a:outerShdw>
                </a:effectLst>
              </a:rPr>
              <a:t>                                     </a:t>
            </a:r>
            <a:r>
              <a:rPr lang="pt-BR" sz="1400" b="1" cap="none" spc="0">
                <a:ln>
                  <a:noFill/>
                </a:ln>
                <a:solidFill>
                  <a:schemeClr val="bg1"/>
                </a:solidFill>
                <a:effectLst/>
              </a:rPr>
              <a:t>Excel</a:t>
            </a:r>
            <a:r>
              <a:rPr lang="pt-BR" sz="1400" b="1" cap="none" spc="0" baseline="0">
                <a:ln>
                  <a:noFill/>
                </a:ln>
                <a:solidFill>
                  <a:schemeClr val="bg1"/>
                </a:solidFill>
                <a:effectLst/>
              </a:rPr>
              <a:t> Direto Ao Ponto.:: </a:t>
            </a:r>
            <a:r>
              <a:rPr lang="pt-BR" sz="1400" b="1" u="none" cap="none" spc="0" baseline="0">
                <a:ln>
                  <a:noFill/>
                </a:ln>
                <a:solidFill>
                  <a:schemeClr val="bg1"/>
                </a:solidFill>
                <a:effectLst/>
              </a:rPr>
              <a:t>Módu</a:t>
            </a:r>
            <a:r>
              <a:rPr lang="pt-BR" sz="1400" b="1" u="none" cap="none" spc="0">
                <a:ln>
                  <a:noFill/>
                </a:ln>
                <a:solidFill>
                  <a:schemeClr val="bg1"/>
                </a:solidFill>
                <a:effectLst/>
              </a:rPr>
              <a:t>lo</a:t>
            </a:r>
            <a:r>
              <a:rPr lang="pt-BR" sz="1400" b="1" u="none" cap="none" spc="0" baseline="0">
                <a:ln>
                  <a:noFill/>
                </a:ln>
                <a:solidFill>
                  <a:schemeClr val="bg1"/>
                </a:solidFill>
                <a:effectLst/>
              </a:rPr>
              <a:t> 6 - GRÁFICO ROSCA DESEMPENHO</a:t>
            </a:r>
            <a:endParaRPr lang="pt-BR" sz="1400" b="1" u="none" cap="none" spc="0">
              <a:ln>
                <a:noFill/>
              </a:ln>
              <a:solidFill>
                <a:schemeClr val="bg1"/>
              </a:solidFill>
              <a:effectLst/>
            </a:endParaRPr>
          </a:p>
        </xdr:txBody>
      </xdr:sp>
      <xdr:pic>
        <xdr:nvPicPr>
          <xdr:cNvPr id="4" name="Imagem 3">
            <a:extLst>
              <a:ext uri="{FF2B5EF4-FFF2-40B4-BE49-F238E27FC236}">
                <a16:creationId xmlns:a16="http://schemas.microsoft.com/office/drawing/2014/main" id="{00000000-0008-0000-0D00-00000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95248" y="7768"/>
            <a:ext cx="306163" cy="319836"/>
          </a:xfrm>
          <a:prstGeom prst="round2DiagRect">
            <a:avLst>
              <a:gd name="adj1" fmla="val 16667"/>
              <a:gd name="adj2" fmla="val 0"/>
            </a:avLst>
          </a:prstGeom>
          <a:ln w="88900" cap="sq">
            <a:solidFill>
              <a:srgbClr val="FFFFFF"/>
            </a:solidFill>
            <a:miter lim="800000"/>
          </a:ln>
          <a:effectLst>
            <a:glow rad="228600">
              <a:schemeClr val="accent6">
                <a:satMod val="175000"/>
                <a:alpha val="40000"/>
              </a:schemeClr>
            </a:glow>
            <a:outerShdw blurRad="254000" algn="tl" rotWithShape="0">
              <a:srgbClr val="000000">
                <a:alpha val="43000"/>
              </a:srgbClr>
            </a:outerShdw>
          </a:effectLst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23</xdr:col>
      <xdr:colOff>185056</xdr:colOff>
      <xdr:row>1</xdr:row>
      <xdr:rowOff>183697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pSpPr/>
      </xdr:nvGrpSpPr>
      <xdr:grpSpPr>
        <a:xfrm>
          <a:off x="0" y="0"/>
          <a:ext cx="14458949" cy="374197"/>
          <a:chOff x="95248" y="6803"/>
          <a:chExt cx="12709071" cy="408214"/>
        </a:xfrm>
      </xdr:grpSpPr>
      <xdr:sp macro="" textlink="">
        <xdr:nvSpPr>
          <xdr:cNvPr id="3" name="Retângulo 2">
            <a:extLst>
              <a:ext uri="{FF2B5EF4-FFF2-40B4-BE49-F238E27FC236}">
                <a16:creationId xmlns:a16="http://schemas.microsoft.com/office/drawing/2014/main" id="{00000000-0008-0000-0100-000003000000}"/>
              </a:ext>
            </a:extLst>
          </xdr:cNvPr>
          <xdr:cNvSpPr/>
        </xdr:nvSpPr>
        <xdr:spPr>
          <a:xfrm>
            <a:off x="385307" y="6803"/>
            <a:ext cx="12419012" cy="408214"/>
          </a:xfrm>
          <a:prstGeom prst="rect">
            <a:avLst/>
          </a:prstGeom>
          <a:solidFill>
            <a:schemeClr val="accent6"/>
          </a:solidFill>
          <a:ln>
            <a:noFill/>
          </a:ln>
          <a:effectLst>
            <a:glow rad="101600">
              <a:schemeClr val="accent6">
                <a:satMod val="175000"/>
                <a:alpha val="40000"/>
              </a:schemeClr>
            </a:glow>
            <a:outerShdw blurRad="50800" dist="38100" algn="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 anchorCtr="0"/>
          <a:lstStyle/>
          <a:p>
            <a:pPr algn="l"/>
            <a:r>
              <a:rPr lang="pt-BR" sz="1100" b="1" cap="none" spc="0">
                <a:ln w="10160">
                  <a:solidFill>
                    <a:schemeClr val="accent5"/>
                  </a:solidFill>
                  <a:prstDash val="solid"/>
                </a:ln>
                <a:solidFill>
                  <a:srgbClr val="FFFFFF"/>
                </a:solidFill>
                <a:effectLst>
                  <a:outerShdw blurRad="38100" dist="22860" dir="5400000" algn="tl" rotWithShape="0">
                    <a:srgbClr val="000000">
                      <a:alpha val="30000"/>
                    </a:srgbClr>
                  </a:outerShdw>
                </a:effectLst>
              </a:rPr>
              <a:t>                                                 </a:t>
            </a:r>
            <a:r>
              <a:rPr lang="pt-BR" sz="1400" b="1" cap="none" spc="0">
                <a:ln>
                  <a:noFill/>
                </a:ln>
                <a:solidFill>
                  <a:schemeClr val="bg1"/>
                </a:solidFill>
                <a:effectLst/>
              </a:rPr>
              <a:t>Excel</a:t>
            </a:r>
            <a:r>
              <a:rPr lang="pt-BR" sz="1400" b="1" cap="none" spc="0" baseline="0">
                <a:ln>
                  <a:noFill/>
                </a:ln>
                <a:solidFill>
                  <a:schemeClr val="bg1"/>
                </a:solidFill>
                <a:effectLst/>
              </a:rPr>
              <a:t> Direto Ao Ponto.:: </a:t>
            </a:r>
            <a:r>
              <a:rPr lang="pt-BR" sz="1400" b="1" u="none" cap="none" spc="0" baseline="0">
                <a:ln>
                  <a:noFill/>
                </a:ln>
                <a:solidFill>
                  <a:schemeClr val="bg1"/>
                </a:solidFill>
                <a:effectLst/>
              </a:rPr>
              <a:t>Módu</a:t>
            </a:r>
            <a:r>
              <a:rPr lang="pt-BR" sz="1400" b="1" u="none" cap="none" spc="0">
                <a:ln>
                  <a:noFill/>
                </a:ln>
                <a:solidFill>
                  <a:schemeClr val="bg1"/>
                </a:solidFill>
                <a:effectLst/>
              </a:rPr>
              <a:t>lo</a:t>
            </a:r>
            <a:r>
              <a:rPr lang="pt-BR" sz="1400" b="1" u="none" cap="none" spc="0" baseline="0">
                <a:ln>
                  <a:noFill/>
                </a:ln>
                <a:solidFill>
                  <a:schemeClr val="bg1"/>
                </a:solidFill>
                <a:effectLst/>
              </a:rPr>
              <a:t> 6 - DASHBOARD</a:t>
            </a:r>
            <a:endParaRPr lang="pt-BR" sz="1400" b="1" u="none" cap="none" spc="0">
              <a:ln>
                <a:noFill/>
              </a:ln>
              <a:solidFill>
                <a:schemeClr val="bg1"/>
              </a:solidFill>
              <a:effectLst/>
            </a:endParaRPr>
          </a:p>
        </xdr:txBody>
      </xdr:sp>
      <xdr:pic>
        <xdr:nvPicPr>
          <xdr:cNvPr id="4" name="Imagem 3">
            <a:extLst>
              <a:ext uri="{FF2B5EF4-FFF2-40B4-BE49-F238E27FC236}">
                <a16:creationId xmlns:a16="http://schemas.microsoft.com/office/drawing/2014/main" id="{00000000-0008-0000-0100-00000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95248" y="7768"/>
            <a:ext cx="306163" cy="319836"/>
          </a:xfrm>
          <a:prstGeom prst="round2DiagRect">
            <a:avLst>
              <a:gd name="adj1" fmla="val 16667"/>
              <a:gd name="adj2" fmla="val 0"/>
            </a:avLst>
          </a:prstGeom>
          <a:ln w="88900" cap="sq">
            <a:solidFill>
              <a:srgbClr val="FFFFFF"/>
            </a:solidFill>
            <a:miter lim="800000"/>
          </a:ln>
          <a:effectLst>
            <a:glow rad="228600">
              <a:schemeClr val="accent6">
                <a:satMod val="175000"/>
                <a:alpha val="40000"/>
              </a:schemeClr>
            </a:glow>
            <a:outerShdw blurRad="254000" algn="tl" rotWithShape="0">
              <a:srgbClr val="000000">
                <a:alpha val="43000"/>
              </a:srgbClr>
            </a:outerShdw>
          </a:effectLst>
        </xdr:spPr>
      </xdr:pic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95248</xdr:colOff>
      <xdr:row>0</xdr:row>
      <xdr:rowOff>6803</xdr:rowOff>
    </xdr:from>
    <xdr:to>
      <xdr:col>19</xdr:col>
      <xdr:colOff>557890</xdr:colOff>
      <xdr:row>2</xdr:row>
      <xdr:rowOff>0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pSpPr/>
      </xdr:nvGrpSpPr>
      <xdr:grpSpPr>
        <a:xfrm>
          <a:off x="95248" y="6803"/>
          <a:ext cx="14518821" cy="374197"/>
          <a:chOff x="95248" y="6803"/>
          <a:chExt cx="12709071" cy="408214"/>
        </a:xfrm>
      </xdr:grpSpPr>
      <xdr:sp macro="" textlink="">
        <xdr:nvSpPr>
          <xdr:cNvPr id="3" name="Retângulo 2">
            <a:extLst>
              <a:ext uri="{FF2B5EF4-FFF2-40B4-BE49-F238E27FC236}">
                <a16:creationId xmlns:a16="http://schemas.microsoft.com/office/drawing/2014/main" id="{00000000-0008-0000-0200-000003000000}"/>
              </a:ext>
            </a:extLst>
          </xdr:cNvPr>
          <xdr:cNvSpPr/>
        </xdr:nvSpPr>
        <xdr:spPr>
          <a:xfrm>
            <a:off x="385307" y="6803"/>
            <a:ext cx="12419012" cy="408214"/>
          </a:xfrm>
          <a:prstGeom prst="rect">
            <a:avLst/>
          </a:prstGeom>
          <a:solidFill>
            <a:schemeClr val="accent6"/>
          </a:solidFill>
          <a:ln>
            <a:noFill/>
          </a:ln>
          <a:effectLst>
            <a:glow rad="101600">
              <a:schemeClr val="accent6">
                <a:satMod val="175000"/>
                <a:alpha val="40000"/>
              </a:schemeClr>
            </a:glow>
            <a:outerShdw blurRad="50800" dist="38100" algn="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 anchorCtr="0"/>
          <a:lstStyle/>
          <a:p>
            <a:pPr algn="l"/>
            <a:r>
              <a:rPr lang="pt-BR" sz="1100" b="1" cap="none" spc="0">
                <a:ln w="10160">
                  <a:solidFill>
                    <a:schemeClr val="accent5"/>
                  </a:solidFill>
                  <a:prstDash val="solid"/>
                </a:ln>
                <a:solidFill>
                  <a:srgbClr val="FFFFFF"/>
                </a:solidFill>
                <a:effectLst>
                  <a:outerShdw blurRad="38100" dist="22860" dir="5400000" algn="tl" rotWithShape="0">
                    <a:srgbClr val="000000">
                      <a:alpha val="30000"/>
                    </a:srgbClr>
                  </a:outerShdw>
                </a:effectLst>
              </a:rPr>
              <a:t>                                                 </a:t>
            </a:r>
            <a:r>
              <a:rPr lang="pt-BR" sz="1400" b="1" cap="none" spc="0">
                <a:ln>
                  <a:noFill/>
                </a:ln>
                <a:solidFill>
                  <a:schemeClr val="bg1"/>
                </a:solidFill>
                <a:effectLst/>
              </a:rPr>
              <a:t>Excel</a:t>
            </a:r>
            <a:r>
              <a:rPr lang="pt-BR" sz="1400" b="1" cap="none" spc="0" baseline="0">
                <a:ln>
                  <a:noFill/>
                </a:ln>
                <a:solidFill>
                  <a:schemeClr val="bg1"/>
                </a:solidFill>
                <a:effectLst/>
              </a:rPr>
              <a:t> Direto Ao Ponto.:: </a:t>
            </a:r>
            <a:r>
              <a:rPr lang="pt-BR" sz="1400" b="1" u="none" cap="none" spc="0" baseline="0">
                <a:ln>
                  <a:noFill/>
                </a:ln>
                <a:solidFill>
                  <a:schemeClr val="bg1"/>
                </a:solidFill>
                <a:effectLst/>
              </a:rPr>
              <a:t>Módu</a:t>
            </a:r>
            <a:r>
              <a:rPr lang="pt-BR" sz="1400" b="1" u="none" cap="none" spc="0">
                <a:ln>
                  <a:noFill/>
                </a:ln>
                <a:solidFill>
                  <a:schemeClr val="bg1"/>
                </a:solidFill>
                <a:effectLst/>
              </a:rPr>
              <a:t>lo</a:t>
            </a:r>
            <a:r>
              <a:rPr lang="pt-BR" sz="1400" b="1" u="none" cap="none" spc="0" baseline="0">
                <a:ln>
                  <a:noFill/>
                </a:ln>
                <a:solidFill>
                  <a:schemeClr val="bg1"/>
                </a:solidFill>
                <a:effectLst/>
              </a:rPr>
              <a:t> 5 - FILTRO SIMPLES E FUNÇÃO SUBTOTAL</a:t>
            </a:r>
            <a:endParaRPr lang="pt-BR" sz="1400" b="1" u="none" cap="none" spc="0">
              <a:ln>
                <a:noFill/>
              </a:ln>
              <a:solidFill>
                <a:schemeClr val="bg1"/>
              </a:solidFill>
              <a:effectLst/>
            </a:endParaRPr>
          </a:p>
        </xdr:txBody>
      </xdr:sp>
      <xdr:pic>
        <xdr:nvPicPr>
          <xdr:cNvPr id="4" name="Imagem 3">
            <a:extLst>
              <a:ext uri="{FF2B5EF4-FFF2-40B4-BE49-F238E27FC236}">
                <a16:creationId xmlns:a16="http://schemas.microsoft.com/office/drawing/2014/main" id="{00000000-0008-0000-0200-00000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95248" y="7768"/>
            <a:ext cx="306163" cy="319836"/>
          </a:xfrm>
          <a:prstGeom prst="round2DiagRect">
            <a:avLst>
              <a:gd name="adj1" fmla="val 16667"/>
              <a:gd name="adj2" fmla="val 0"/>
            </a:avLst>
          </a:prstGeom>
          <a:ln w="88900" cap="sq">
            <a:solidFill>
              <a:srgbClr val="FFFFFF"/>
            </a:solidFill>
            <a:miter lim="800000"/>
          </a:ln>
          <a:effectLst>
            <a:glow rad="228600">
              <a:schemeClr val="accent6">
                <a:satMod val="175000"/>
                <a:alpha val="40000"/>
              </a:schemeClr>
            </a:glow>
            <a:outerShdw blurRad="254000" algn="tl" rotWithShape="0">
              <a:srgbClr val="000000">
                <a:alpha val="43000"/>
              </a:srgbClr>
            </a:outerShdw>
          </a:effectLst>
        </xdr:spPr>
      </xdr:pic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95248</xdr:colOff>
      <xdr:row>0</xdr:row>
      <xdr:rowOff>6803</xdr:rowOff>
    </xdr:from>
    <xdr:to>
      <xdr:col>17</xdr:col>
      <xdr:colOff>557890</xdr:colOff>
      <xdr:row>2</xdr:row>
      <xdr:rowOff>0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pSpPr/>
      </xdr:nvGrpSpPr>
      <xdr:grpSpPr>
        <a:xfrm>
          <a:off x="95248" y="6803"/>
          <a:ext cx="14054817" cy="374197"/>
          <a:chOff x="95248" y="6803"/>
          <a:chExt cx="12709071" cy="408214"/>
        </a:xfrm>
      </xdr:grpSpPr>
      <xdr:sp macro="" textlink="">
        <xdr:nvSpPr>
          <xdr:cNvPr id="3" name="Retângulo 2">
            <a:extLst>
              <a:ext uri="{FF2B5EF4-FFF2-40B4-BE49-F238E27FC236}">
                <a16:creationId xmlns:a16="http://schemas.microsoft.com/office/drawing/2014/main" id="{00000000-0008-0000-0300-000003000000}"/>
              </a:ext>
            </a:extLst>
          </xdr:cNvPr>
          <xdr:cNvSpPr/>
        </xdr:nvSpPr>
        <xdr:spPr>
          <a:xfrm>
            <a:off x="385307" y="6803"/>
            <a:ext cx="12419012" cy="408214"/>
          </a:xfrm>
          <a:prstGeom prst="rect">
            <a:avLst/>
          </a:prstGeom>
          <a:solidFill>
            <a:schemeClr val="accent6"/>
          </a:solidFill>
          <a:ln>
            <a:noFill/>
          </a:ln>
          <a:effectLst>
            <a:glow rad="101600">
              <a:schemeClr val="accent6">
                <a:satMod val="175000"/>
                <a:alpha val="40000"/>
              </a:schemeClr>
            </a:glow>
            <a:outerShdw blurRad="50800" dist="38100" algn="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 anchorCtr="0"/>
          <a:lstStyle/>
          <a:p>
            <a:pPr algn="l"/>
            <a:r>
              <a:rPr lang="pt-BR" sz="1100" b="1" cap="none" spc="0">
                <a:ln w="10160">
                  <a:solidFill>
                    <a:schemeClr val="accent5"/>
                  </a:solidFill>
                  <a:prstDash val="solid"/>
                </a:ln>
                <a:solidFill>
                  <a:srgbClr val="FFFFFF"/>
                </a:solidFill>
                <a:effectLst>
                  <a:outerShdw blurRad="38100" dist="22860" dir="5400000" algn="tl" rotWithShape="0">
                    <a:srgbClr val="000000">
                      <a:alpha val="30000"/>
                    </a:srgbClr>
                  </a:outerShdw>
                </a:effectLst>
              </a:rPr>
              <a:t>                                     </a:t>
            </a:r>
            <a:r>
              <a:rPr lang="pt-BR" sz="1400" b="1" cap="none" spc="0">
                <a:ln>
                  <a:noFill/>
                </a:ln>
                <a:solidFill>
                  <a:schemeClr val="bg1"/>
                </a:solidFill>
                <a:effectLst/>
              </a:rPr>
              <a:t>Excel</a:t>
            </a:r>
            <a:r>
              <a:rPr lang="pt-BR" sz="1400" b="1" cap="none" spc="0" baseline="0">
                <a:ln>
                  <a:noFill/>
                </a:ln>
                <a:solidFill>
                  <a:schemeClr val="bg1"/>
                </a:solidFill>
                <a:effectLst/>
              </a:rPr>
              <a:t> Direto Ao Ponto.:: </a:t>
            </a:r>
            <a:r>
              <a:rPr lang="pt-BR" sz="1400" b="1" u="none" cap="none" spc="0" baseline="0">
                <a:ln>
                  <a:noFill/>
                </a:ln>
                <a:solidFill>
                  <a:schemeClr val="bg1"/>
                </a:solidFill>
                <a:effectLst/>
              </a:rPr>
              <a:t>Módu</a:t>
            </a:r>
            <a:r>
              <a:rPr lang="pt-BR" sz="1400" b="1" u="none" cap="none" spc="0">
                <a:ln>
                  <a:noFill/>
                </a:ln>
                <a:solidFill>
                  <a:schemeClr val="bg1"/>
                </a:solidFill>
                <a:effectLst/>
              </a:rPr>
              <a:t>lo</a:t>
            </a:r>
            <a:r>
              <a:rPr lang="pt-BR" sz="1400" b="1" u="none" cap="none" spc="0" baseline="0">
                <a:ln>
                  <a:noFill/>
                </a:ln>
                <a:solidFill>
                  <a:schemeClr val="bg1"/>
                </a:solidFill>
                <a:effectLst/>
              </a:rPr>
              <a:t> 6 - GRÁFICO DASHBOARD COLUNAS</a:t>
            </a:r>
            <a:endParaRPr lang="pt-BR" sz="1400" b="1" u="none" cap="none" spc="0">
              <a:ln>
                <a:noFill/>
              </a:ln>
              <a:solidFill>
                <a:schemeClr val="bg1"/>
              </a:solidFill>
              <a:effectLst/>
            </a:endParaRPr>
          </a:p>
        </xdr:txBody>
      </xdr:sp>
      <xdr:pic>
        <xdr:nvPicPr>
          <xdr:cNvPr id="4" name="Imagem 3">
            <a:extLst>
              <a:ext uri="{FF2B5EF4-FFF2-40B4-BE49-F238E27FC236}">
                <a16:creationId xmlns:a16="http://schemas.microsoft.com/office/drawing/2014/main" id="{00000000-0008-0000-0300-00000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95248" y="7768"/>
            <a:ext cx="306163" cy="319836"/>
          </a:xfrm>
          <a:prstGeom prst="round2DiagRect">
            <a:avLst>
              <a:gd name="adj1" fmla="val 16667"/>
              <a:gd name="adj2" fmla="val 0"/>
            </a:avLst>
          </a:prstGeom>
          <a:ln w="88900" cap="sq">
            <a:solidFill>
              <a:srgbClr val="FFFFFF"/>
            </a:solidFill>
            <a:miter lim="800000"/>
          </a:ln>
          <a:effectLst>
            <a:glow rad="228600">
              <a:schemeClr val="accent6">
                <a:satMod val="175000"/>
                <a:alpha val="40000"/>
              </a:schemeClr>
            </a:glow>
            <a:outerShdw blurRad="254000" algn="tl" rotWithShape="0">
              <a:srgbClr val="000000">
                <a:alpha val="43000"/>
              </a:srgbClr>
            </a:outerShdw>
          </a:effectLst>
        </xdr:spPr>
      </xdr:pic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76198</xdr:colOff>
      <xdr:row>0</xdr:row>
      <xdr:rowOff>6803</xdr:rowOff>
    </xdr:from>
    <xdr:to>
      <xdr:col>17</xdr:col>
      <xdr:colOff>538840</xdr:colOff>
      <xdr:row>2</xdr:row>
      <xdr:rowOff>0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pSpPr/>
      </xdr:nvGrpSpPr>
      <xdr:grpSpPr>
        <a:xfrm>
          <a:off x="76198" y="6803"/>
          <a:ext cx="14378667" cy="374197"/>
          <a:chOff x="95248" y="6803"/>
          <a:chExt cx="12709071" cy="408214"/>
        </a:xfrm>
      </xdr:grpSpPr>
      <xdr:sp macro="" textlink="">
        <xdr:nvSpPr>
          <xdr:cNvPr id="3" name="Retângulo 2">
            <a:extLst>
              <a:ext uri="{FF2B5EF4-FFF2-40B4-BE49-F238E27FC236}">
                <a16:creationId xmlns:a16="http://schemas.microsoft.com/office/drawing/2014/main" id="{00000000-0008-0000-0400-000003000000}"/>
              </a:ext>
            </a:extLst>
          </xdr:cNvPr>
          <xdr:cNvSpPr/>
        </xdr:nvSpPr>
        <xdr:spPr>
          <a:xfrm>
            <a:off x="385307" y="6803"/>
            <a:ext cx="12419012" cy="408214"/>
          </a:xfrm>
          <a:prstGeom prst="rect">
            <a:avLst/>
          </a:prstGeom>
          <a:solidFill>
            <a:schemeClr val="accent6"/>
          </a:solidFill>
          <a:ln>
            <a:noFill/>
          </a:ln>
          <a:effectLst>
            <a:glow rad="101600">
              <a:schemeClr val="accent6">
                <a:satMod val="175000"/>
                <a:alpha val="40000"/>
              </a:schemeClr>
            </a:glow>
            <a:outerShdw blurRad="50800" dist="38100" algn="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 anchorCtr="0"/>
          <a:lstStyle/>
          <a:p>
            <a:pPr algn="l"/>
            <a:r>
              <a:rPr lang="pt-BR" sz="1100" b="1" cap="none" spc="0">
                <a:ln w="10160">
                  <a:solidFill>
                    <a:schemeClr val="accent5"/>
                  </a:solidFill>
                  <a:prstDash val="solid"/>
                </a:ln>
                <a:solidFill>
                  <a:srgbClr val="FFFFFF"/>
                </a:solidFill>
                <a:effectLst>
                  <a:outerShdw blurRad="38100" dist="22860" dir="5400000" algn="tl" rotWithShape="0">
                    <a:srgbClr val="000000">
                      <a:alpha val="30000"/>
                    </a:srgbClr>
                  </a:outerShdw>
                </a:effectLst>
              </a:rPr>
              <a:t>                                     </a:t>
            </a:r>
            <a:r>
              <a:rPr lang="pt-BR" sz="1400" b="1" cap="none" spc="0">
                <a:ln>
                  <a:noFill/>
                </a:ln>
                <a:solidFill>
                  <a:schemeClr val="bg1"/>
                </a:solidFill>
                <a:effectLst/>
              </a:rPr>
              <a:t>Excel</a:t>
            </a:r>
            <a:r>
              <a:rPr lang="pt-BR" sz="1400" b="1" cap="none" spc="0" baseline="0">
                <a:ln>
                  <a:noFill/>
                </a:ln>
                <a:solidFill>
                  <a:schemeClr val="bg1"/>
                </a:solidFill>
                <a:effectLst/>
              </a:rPr>
              <a:t> Direto Ao Ponto.:: </a:t>
            </a:r>
            <a:r>
              <a:rPr lang="pt-BR" sz="1400" b="1" u="none" cap="none" spc="0" baseline="0">
                <a:ln>
                  <a:noFill/>
                </a:ln>
                <a:solidFill>
                  <a:schemeClr val="bg1"/>
                </a:solidFill>
                <a:effectLst/>
              </a:rPr>
              <a:t>Módu</a:t>
            </a:r>
            <a:r>
              <a:rPr lang="pt-BR" sz="1400" b="1" u="none" cap="none" spc="0">
                <a:ln>
                  <a:noFill/>
                </a:ln>
                <a:solidFill>
                  <a:schemeClr val="bg1"/>
                </a:solidFill>
                <a:effectLst/>
              </a:rPr>
              <a:t>lo</a:t>
            </a:r>
            <a:r>
              <a:rPr lang="pt-BR" sz="1400" b="1" u="none" cap="none" spc="0" baseline="0">
                <a:ln>
                  <a:noFill/>
                </a:ln>
                <a:solidFill>
                  <a:schemeClr val="bg1"/>
                </a:solidFill>
                <a:effectLst/>
              </a:rPr>
              <a:t> 6 - GRÁFICO DASHBOARD COLUNA - BOTÃO DE OPÇÃO </a:t>
            </a:r>
            <a:endParaRPr lang="pt-BR" sz="1400" b="1" u="none" cap="none" spc="0">
              <a:ln>
                <a:noFill/>
              </a:ln>
              <a:solidFill>
                <a:schemeClr val="bg1"/>
              </a:solidFill>
              <a:effectLst/>
            </a:endParaRPr>
          </a:p>
        </xdr:txBody>
      </xdr:sp>
      <xdr:pic>
        <xdr:nvPicPr>
          <xdr:cNvPr id="4" name="Imagem 3">
            <a:extLst>
              <a:ext uri="{FF2B5EF4-FFF2-40B4-BE49-F238E27FC236}">
                <a16:creationId xmlns:a16="http://schemas.microsoft.com/office/drawing/2014/main" id="{00000000-0008-0000-0400-00000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95248" y="7768"/>
            <a:ext cx="306163" cy="319836"/>
          </a:xfrm>
          <a:prstGeom prst="round2DiagRect">
            <a:avLst>
              <a:gd name="adj1" fmla="val 16667"/>
              <a:gd name="adj2" fmla="val 0"/>
            </a:avLst>
          </a:prstGeom>
          <a:ln w="88900" cap="sq">
            <a:solidFill>
              <a:srgbClr val="FFFFFF"/>
            </a:solidFill>
            <a:miter lim="800000"/>
          </a:ln>
          <a:effectLst>
            <a:glow rad="228600">
              <a:schemeClr val="accent6">
                <a:satMod val="175000"/>
                <a:alpha val="40000"/>
              </a:schemeClr>
            </a:glow>
            <a:outerShdw blurRad="254000" algn="tl" rotWithShape="0">
              <a:srgbClr val="000000">
                <a:alpha val="43000"/>
              </a:srgbClr>
            </a:outerShdw>
          </a:effectLst>
        </xdr:spPr>
      </xdr:pic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76197</xdr:colOff>
      <xdr:row>0</xdr:row>
      <xdr:rowOff>6803</xdr:rowOff>
    </xdr:from>
    <xdr:to>
      <xdr:col>14</xdr:col>
      <xdr:colOff>333375</xdr:colOff>
      <xdr:row>2</xdr:row>
      <xdr:rowOff>19050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pSpPr/>
      </xdr:nvGrpSpPr>
      <xdr:grpSpPr>
        <a:xfrm>
          <a:off x="76197" y="6803"/>
          <a:ext cx="12058653" cy="393247"/>
          <a:chOff x="95248" y="6803"/>
          <a:chExt cx="12709071" cy="408214"/>
        </a:xfrm>
      </xdr:grpSpPr>
      <xdr:sp macro="" textlink="">
        <xdr:nvSpPr>
          <xdr:cNvPr id="3" name="Retângulo 2">
            <a:extLst>
              <a:ext uri="{FF2B5EF4-FFF2-40B4-BE49-F238E27FC236}">
                <a16:creationId xmlns:a16="http://schemas.microsoft.com/office/drawing/2014/main" id="{00000000-0008-0000-0500-000003000000}"/>
              </a:ext>
            </a:extLst>
          </xdr:cNvPr>
          <xdr:cNvSpPr/>
        </xdr:nvSpPr>
        <xdr:spPr>
          <a:xfrm>
            <a:off x="385307" y="6803"/>
            <a:ext cx="12419012" cy="408214"/>
          </a:xfrm>
          <a:prstGeom prst="rect">
            <a:avLst/>
          </a:prstGeom>
          <a:solidFill>
            <a:schemeClr val="accent6"/>
          </a:solidFill>
          <a:ln>
            <a:noFill/>
          </a:ln>
          <a:effectLst>
            <a:glow rad="101600">
              <a:schemeClr val="accent6">
                <a:satMod val="175000"/>
                <a:alpha val="40000"/>
              </a:schemeClr>
            </a:glow>
            <a:outerShdw blurRad="50800" dist="38100" algn="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 anchorCtr="0"/>
          <a:lstStyle/>
          <a:p>
            <a:pPr algn="l"/>
            <a:r>
              <a:rPr lang="pt-BR" sz="1100" b="1" cap="none" spc="0">
                <a:ln w="10160">
                  <a:solidFill>
                    <a:schemeClr val="accent5"/>
                  </a:solidFill>
                  <a:prstDash val="solid"/>
                </a:ln>
                <a:solidFill>
                  <a:srgbClr val="FFFFFF"/>
                </a:solidFill>
                <a:effectLst>
                  <a:outerShdw blurRad="38100" dist="22860" dir="5400000" algn="tl" rotWithShape="0">
                    <a:srgbClr val="000000">
                      <a:alpha val="30000"/>
                    </a:srgbClr>
                  </a:outerShdw>
                </a:effectLst>
              </a:rPr>
              <a:t>                                     </a:t>
            </a:r>
            <a:r>
              <a:rPr lang="pt-BR" sz="1400" b="1" cap="none" spc="0">
                <a:ln>
                  <a:noFill/>
                </a:ln>
                <a:solidFill>
                  <a:schemeClr val="bg1"/>
                </a:solidFill>
                <a:effectLst/>
              </a:rPr>
              <a:t>Excel</a:t>
            </a:r>
            <a:r>
              <a:rPr lang="pt-BR" sz="1400" b="1" cap="none" spc="0" baseline="0">
                <a:ln>
                  <a:noFill/>
                </a:ln>
                <a:solidFill>
                  <a:schemeClr val="bg1"/>
                </a:solidFill>
                <a:effectLst/>
              </a:rPr>
              <a:t> Direto Ao Ponto.:: </a:t>
            </a:r>
            <a:r>
              <a:rPr lang="pt-BR" sz="1400" b="1" u="none" cap="none" spc="0" baseline="0">
                <a:ln>
                  <a:noFill/>
                </a:ln>
                <a:solidFill>
                  <a:schemeClr val="bg1"/>
                </a:solidFill>
                <a:effectLst/>
              </a:rPr>
              <a:t>Módu</a:t>
            </a:r>
            <a:r>
              <a:rPr lang="pt-BR" sz="1400" b="1" u="none" cap="none" spc="0">
                <a:ln>
                  <a:noFill/>
                </a:ln>
                <a:solidFill>
                  <a:schemeClr val="bg1"/>
                </a:solidFill>
                <a:effectLst/>
              </a:rPr>
              <a:t>lo</a:t>
            </a:r>
            <a:r>
              <a:rPr lang="pt-BR" sz="1400" b="1" u="none" cap="none" spc="0" baseline="0">
                <a:ln>
                  <a:noFill/>
                </a:ln>
                <a:solidFill>
                  <a:schemeClr val="bg1"/>
                </a:solidFill>
                <a:effectLst/>
              </a:rPr>
              <a:t> 6 - GRÁFICO DASHBOARD PIZZA CAIXA DE SELEÇÃO</a:t>
            </a:r>
            <a:endParaRPr lang="pt-BR" sz="1400" b="1" u="none" cap="none" spc="0">
              <a:ln>
                <a:noFill/>
              </a:ln>
              <a:solidFill>
                <a:schemeClr val="bg1"/>
              </a:solidFill>
              <a:effectLst/>
            </a:endParaRPr>
          </a:p>
        </xdr:txBody>
      </xdr:sp>
      <xdr:pic>
        <xdr:nvPicPr>
          <xdr:cNvPr id="4" name="Imagem 3">
            <a:extLst>
              <a:ext uri="{FF2B5EF4-FFF2-40B4-BE49-F238E27FC236}">
                <a16:creationId xmlns:a16="http://schemas.microsoft.com/office/drawing/2014/main" id="{00000000-0008-0000-0500-00000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95248" y="7768"/>
            <a:ext cx="306163" cy="319836"/>
          </a:xfrm>
          <a:prstGeom prst="round2DiagRect">
            <a:avLst>
              <a:gd name="adj1" fmla="val 16667"/>
              <a:gd name="adj2" fmla="val 0"/>
            </a:avLst>
          </a:prstGeom>
          <a:ln w="88900" cap="sq">
            <a:solidFill>
              <a:srgbClr val="FFFFFF"/>
            </a:solidFill>
            <a:miter lim="800000"/>
          </a:ln>
          <a:effectLst>
            <a:glow rad="228600">
              <a:schemeClr val="accent6">
                <a:satMod val="175000"/>
                <a:alpha val="40000"/>
              </a:schemeClr>
            </a:glow>
            <a:outerShdw blurRad="254000" algn="tl" rotWithShape="0">
              <a:srgbClr val="000000">
                <a:alpha val="43000"/>
              </a:srgbClr>
            </a:outerShdw>
          </a:effectLst>
        </xdr:spPr>
      </xdr:pic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76197</xdr:colOff>
      <xdr:row>0</xdr:row>
      <xdr:rowOff>6803</xdr:rowOff>
    </xdr:from>
    <xdr:to>
      <xdr:col>13</xdr:col>
      <xdr:colOff>276225</xdr:colOff>
      <xdr:row>2</xdr:row>
      <xdr:rowOff>19050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pSpPr/>
      </xdr:nvGrpSpPr>
      <xdr:grpSpPr>
        <a:xfrm>
          <a:off x="76197" y="6803"/>
          <a:ext cx="12058653" cy="393247"/>
          <a:chOff x="95248" y="6803"/>
          <a:chExt cx="12709071" cy="408214"/>
        </a:xfrm>
      </xdr:grpSpPr>
      <xdr:sp macro="" textlink="">
        <xdr:nvSpPr>
          <xdr:cNvPr id="3" name="Retângulo 2">
            <a:extLst>
              <a:ext uri="{FF2B5EF4-FFF2-40B4-BE49-F238E27FC236}">
                <a16:creationId xmlns:a16="http://schemas.microsoft.com/office/drawing/2014/main" id="{00000000-0008-0000-0600-000003000000}"/>
              </a:ext>
            </a:extLst>
          </xdr:cNvPr>
          <xdr:cNvSpPr/>
        </xdr:nvSpPr>
        <xdr:spPr>
          <a:xfrm>
            <a:off x="385307" y="6803"/>
            <a:ext cx="12419012" cy="408214"/>
          </a:xfrm>
          <a:prstGeom prst="rect">
            <a:avLst/>
          </a:prstGeom>
          <a:solidFill>
            <a:schemeClr val="accent6"/>
          </a:solidFill>
          <a:ln>
            <a:noFill/>
          </a:ln>
          <a:effectLst>
            <a:glow rad="101600">
              <a:schemeClr val="accent6">
                <a:satMod val="175000"/>
                <a:alpha val="40000"/>
              </a:schemeClr>
            </a:glow>
            <a:outerShdw blurRad="50800" dist="38100" algn="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 anchorCtr="0"/>
          <a:lstStyle/>
          <a:p>
            <a:pPr algn="l"/>
            <a:r>
              <a:rPr lang="pt-BR" sz="1100" b="1" cap="none" spc="0">
                <a:ln w="10160">
                  <a:solidFill>
                    <a:schemeClr val="accent5"/>
                  </a:solidFill>
                  <a:prstDash val="solid"/>
                </a:ln>
                <a:solidFill>
                  <a:srgbClr val="FFFFFF"/>
                </a:solidFill>
                <a:effectLst>
                  <a:outerShdw blurRad="38100" dist="22860" dir="5400000" algn="tl" rotWithShape="0">
                    <a:srgbClr val="000000">
                      <a:alpha val="30000"/>
                    </a:srgbClr>
                  </a:outerShdw>
                </a:effectLst>
              </a:rPr>
              <a:t>                                     </a:t>
            </a:r>
            <a:r>
              <a:rPr lang="pt-BR" sz="1400" b="1" cap="none" spc="0">
                <a:ln>
                  <a:noFill/>
                </a:ln>
                <a:solidFill>
                  <a:schemeClr val="bg1"/>
                </a:solidFill>
                <a:effectLst/>
              </a:rPr>
              <a:t>Excel</a:t>
            </a:r>
            <a:r>
              <a:rPr lang="pt-BR" sz="1400" b="1" cap="none" spc="0" baseline="0">
                <a:ln>
                  <a:noFill/>
                </a:ln>
                <a:solidFill>
                  <a:schemeClr val="bg1"/>
                </a:solidFill>
                <a:effectLst/>
              </a:rPr>
              <a:t> Direto Ao Ponto.:: </a:t>
            </a:r>
            <a:r>
              <a:rPr lang="pt-BR" sz="1400" b="1" u="none" cap="none" spc="0" baseline="0">
                <a:ln>
                  <a:noFill/>
                </a:ln>
                <a:solidFill>
                  <a:schemeClr val="bg1"/>
                </a:solidFill>
                <a:effectLst/>
              </a:rPr>
              <a:t>Módu</a:t>
            </a:r>
            <a:r>
              <a:rPr lang="pt-BR" sz="1400" b="1" u="none" cap="none" spc="0">
                <a:ln>
                  <a:noFill/>
                </a:ln>
                <a:solidFill>
                  <a:schemeClr val="bg1"/>
                </a:solidFill>
                <a:effectLst/>
              </a:rPr>
              <a:t>lo</a:t>
            </a:r>
            <a:r>
              <a:rPr lang="pt-BR" sz="1400" b="1" u="none" cap="none" spc="0" baseline="0">
                <a:ln>
                  <a:noFill/>
                </a:ln>
                <a:solidFill>
                  <a:schemeClr val="bg1"/>
                </a:solidFill>
                <a:effectLst/>
              </a:rPr>
              <a:t> 6 - GRÁFICO DASHBOARD LINHA</a:t>
            </a:r>
            <a:endParaRPr lang="pt-BR" sz="1400" b="1" u="none" cap="none" spc="0">
              <a:ln>
                <a:noFill/>
              </a:ln>
              <a:solidFill>
                <a:schemeClr val="bg1"/>
              </a:solidFill>
              <a:effectLst/>
            </a:endParaRPr>
          </a:p>
        </xdr:txBody>
      </xdr:sp>
      <xdr:pic>
        <xdr:nvPicPr>
          <xdr:cNvPr id="4" name="Imagem 3">
            <a:extLst>
              <a:ext uri="{FF2B5EF4-FFF2-40B4-BE49-F238E27FC236}">
                <a16:creationId xmlns:a16="http://schemas.microsoft.com/office/drawing/2014/main" id="{00000000-0008-0000-0600-00000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95248" y="7768"/>
            <a:ext cx="306163" cy="319836"/>
          </a:xfrm>
          <a:prstGeom prst="round2DiagRect">
            <a:avLst>
              <a:gd name="adj1" fmla="val 16667"/>
              <a:gd name="adj2" fmla="val 0"/>
            </a:avLst>
          </a:prstGeom>
          <a:ln w="88900" cap="sq">
            <a:solidFill>
              <a:srgbClr val="FFFFFF"/>
            </a:solidFill>
            <a:miter lim="800000"/>
          </a:ln>
          <a:effectLst>
            <a:glow rad="228600">
              <a:schemeClr val="accent6">
                <a:satMod val="175000"/>
                <a:alpha val="40000"/>
              </a:schemeClr>
            </a:glow>
            <a:outerShdw blurRad="254000" algn="tl" rotWithShape="0">
              <a:srgbClr val="000000">
                <a:alpha val="43000"/>
              </a:srgbClr>
            </a:outerShdw>
          </a:effectLst>
        </xdr:spPr>
      </xdr:pic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76197</xdr:colOff>
      <xdr:row>0</xdr:row>
      <xdr:rowOff>6803</xdr:rowOff>
    </xdr:from>
    <xdr:to>
      <xdr:col>14</xdr:col>
      <xdr:colOff>298883</xdr:colOff>
      <xdr:row>2</xdr:row>
      <xdr:rowOff>19050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pSpPr/>
      </xdr:nvGrpSpPr>
      <xdr:grpSpPr>
        <a:xfrm>
          <a:off x="76197" y="6803"/>
          <a:ext cx="12042345" cy="393247"/>
          <a:chOff x="95248" y="6803"/>
          <a:chExt cx="12709071" cy="408214"/>
        </a:xfrm>
      </xdr:grpSpPr>
      <xdr:sp macro="" textlink="">
        <xdr:nvSpPr>
          <xdr:cNvPr id="3" name="Retângulo 2">
            <a:extLst>
              <a:ext uri="{FF2B5EF4-FFF2-40B4-BE49-F238E27FC236}">
                <a16:creationId xmlns:a16="http://schemas.microsoft.com/office/drawing/2014/main" id="{00000000-0008-0000-0700-000003000000}"/>
              </a:ext>
            </a:extLst>
          </xdr:cNvPr>
          <xdr:cNvSpPr/>
        </xdr:nvSpPr>
        <xdr:spPr>
          <a:xfrm>
            <a:off x="385307" y="6803"/>
            <a:ext cx="12419012" cy="408214"/>
          </a:xfrm>
          <a:prstGeom prst="rect">
            <a:avLst/>
          </a:prstGeom>
          <a:solidFill>
            <a:schemeClr val="accent6"/>
          </a:solidFill>
          <a:ln>
            <a:noFill/>
          </a:ln>
          <a:effectLst>
            <a:glow rad="101600">
              <a:schemeClr val="accent6">
                <a:satMod val="175000"/>
                <a:alpha val="40000"/>
              </a:schemeClr>
            </a:glow>
            <a:outerShdw blurRad="50800" dist="38100" algn="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 anchorCtr="0"/>
          <a:lstStyle/>
          <a:p>
            <a:pPr algn="l"/>
            <a:r>
              <a:rPr lang="pt-BR" sz="1100" b="1" cap="none" spc="0">
                <a:ln w="10160">
                  <a:solidFill>
                    <a:schemeClr val="accent5"/>
                  </a:solidFill>
                  <a:prstDash val="solid"/>
                </a:ln>
                <a:solidFill>
                  <a:srgbClr val="FFFFFF"/>
                </a:solidFill>
                <a:effectLst>
                  <a:outerShdw blurRad="38100" dist="22860" dir="5400000" algn="tl" rotWithShape="0">
                    <a:srgbClr val="000000">
                      <a:alpha val="30000"/>
                    </a:srgbClr>
                  </a:outerShdw>
                </a:effectLst>
              </a:rPr>
              <a:t>                                     </a:t>
            </a:r>
            <a:r>
              <a:rPr lang="pt-BR" sz="1400" b="1" cap="none" spc="0">
                <a:ln>
                  <a:noFill/>
                </a:ln>
                <a:solidFill>
                  <a:schemeClr val="bg1"/>
                </a:solidFill>
                <a:effectLst/>
              </a:rPr>
              <a:t>Excel</a:t>
            </a:r>
            <a:r>
              <a:rPr lang="pt-BR" sz="1400" b="1" cap="none" spc="0" baseline="0">
                <a:ln>
                  <a:noFill/>
                </a:ln>
                <a:solidFill>
                  <a:schemeClr val="bg1"/>
                </a:solidFill>
                <a:effectLst/>
              </a:rPr>
              <a:t> Direto Ao Ponto.:: </a:t>
            </a:r>
            <a:r>
              <a:rPr lang="pt-BR" sz="1400" b="1" u="none" cap="none" spc="0" baseline="0">
                <a:ln>
                  <a:noFill/>
                </a:ln>
                <a:solidFill>
                  <a:schemeClr val="bg1"/>
                </a:solidFill>
                <a:effectLst/>
              </a:rPr>
              <a:t>Módu</a:t>
            </a:r>
            <a:r>
              <a:rPr lang="pt-BR" sz="1400" b="1" u="none" cap="none" spc="0">
                <a:ln>
                  <a:noFill/>
                </a:ln>
                <a:solidFill>
                  <a:schemeClr val="bg1"/>
                </a:solidFill>
                <a:effectLst/>
              </a:rPr>
              <a:t>lo</a:t>
            </a:r>
            <a:r>
              <a:rPr lang="pt-BR" sz="1400" b="1" u="none" cap="none" spc="0" baseline="0">
                <a:ln>
                  <a:noFill/>
                </a:ln>
                <a:solidFill>
                  <a:schemeClr val="bg1"/>
                </a:solidFill>
                <a:effectLst/>
              </a:rPr>
              <a:t> 6 - GRÁFICO DASHBOARD CONSTRUÇÃO DO TERMOMÊTRO</a:t>
            </a:r>
            <a:endParaRPr lang="pt-BR" sz="1400" b="1" u="none" cap="none" spc="0">
              <a:ln>
                <a:noFill/>
              </a:ln>
              <a:solidFill>
                <a:schemeClr val="bg1"/>
              </a:solidFill>
              <a:effectLst/>
            </a:endParaRPr>
          </a:p>
        </xdr:txBody>
      </xdr:sp>
      <xdr:pic>
        <xdr:nvPicPr>
          <xdr:cNvPr id="4" name="Imagem 3">
            <a:extLst>
              <a:ext uri="{FF2B5EF4-FFF2-40B4-BE49-F238E27FC236}">
                <a16:creationId xmlns:a16="http://schemas.microsoft.com/office/drawing/2014/main" id="{00000000-0008-0000-0700-00000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95248" y="7768"/>
            <a:ext cx="306163" cy="319836"/>
          </a:xfrm>
          <a:prstGeom prst="round2DiagRect">
            <a:avLst>
              <a:gd name="adj1" fmla="val 16667"/>
              <a:gd name="adj2" fmla="val 0"/>
            </a:avLst>
          </a:prstGeom>
          <a:ln w="88900" cap="sq">
            <a:solidFill>
              <a:srgbClr val="FFFFFF"/>
            </a:solidFill>
            <a:miter lim="800000"/>
          </a:ln>
          <a:effectLst>
            <a:glow rad="228600">
              <a:schemeClr val="accent6">
                <a:satMod val="175000"/>
                <a:alpha val="40000"/>
              </a:schemeClr>
            </a:glow>
            <a:outerShdw blurRad="254000" algn="tl" rotWithShape="0">
              <a:srgbClr val="000000">
                <a:alpha val="43000"/>
              </a:srgbClr>
            </a:outerShdw>
          </a:effectLst>
        </xdr:spPr>
      </xdr:pic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20</xdr:col>
      <xdr:colOff>101170</xdr:colOff>
      <xdr:row>2</xdr:row>
      <xdr:rowOff>12247</xdr:rowOff>
    </xdr:to>
    <xdr:grpSp>
      <xdr:nvGrpSpPr>
        <xdr:cNvPr id="6" name="Agrupar 5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GrpSpPr/>
      </xdr:nvGrpSpPr>
      <xdr:grpSpPr>
        <a:xfrm>
          <a:off x="0" y="0"/>
          <a:ext cx="12062983" cy="393247"/>
          <a:chOff x="95248" y="6803"/>
          <a:chExt cx="12709071" cy="408214"/>
        </a:xfrm>
      </xdr:grpSpPr>
      <xdr:sp macro="" textlink="">
        <xdr:nvSpPr>
          <xdr:cNvPr id="7" name="Retângulo 6">
            <a:extLst>
              <a:ext uri="{FF2B5EF4-FFF2-40B4-BE49-F238E27FC236}">
                <a16:creationId xmlns:a16="http://schemas.microsoft.com/office/drawing/2014/main" id="{00000000-0008-0000-0800-000007000000}"/>
              </a:ext>
            </a:extLst>
          </xdr:cNvPr>
          <xdr:cNvSpPr/>
        </xdr:nvSpPr>
        <xdr:spPr>
          <a:xfrm>
            <a:off x="385307" y="6803"/>
            <a:ext cx="12419012" cy="408214"/>
          </a:xfrm>
          <a:prstGeom prst="rect">
            <a:avLst/>
          </a:prstGeom>
          <a:solidFill>
            <a:schemeClr val="accent6"/>
          </a:solidFill>
          <a:ln>
            <a:noFill/>
          </a:ln>
          <a:effectLst>
            <a:glow rad="101600">
              <a:schemeClr val="accent6">
                <a:satMod val="175000"/>
                <a:alpha val="40000"/>
              </a:schemeClr>
            </a:glow>
            <a:outerShdw blurRad="50800" dist="38100" algn="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 anchorCtr="0"/>
          <a:lstStyle/>
          <a:p>
            <a:pPr algn="l"/>
            <a:r>
              <a:rPr lang="pt-BR" sz="1100" b="1" cap="none" spc="0">
                <a:ln w="10160">
                  <a:solidFill>
                    <a:schemeClr val="accent5"/>
                  </a:solidFill>
                  <a:prstDash val="solid"/>
                </a:ln>
                <a:solidFill>
                  <a:srgbClr val="FFFFFF"/>
                </a:solidFill>
                <a:effectLst>
                  <a:outerShdw blurRad="38100" dist="22860" dir="5400000" algn="tl" rotWithShape="0">
                    <a:srgbClr val="000000">
                      <a:alpha val="30000"/>
                    </a:srgbClr>
                  </a:outerShdw>
                </a:effectLst>
              </a:rPr>
              <a:t>                                     </a:t>
            </a:r>
            <a:r>
              <a:rPr lang="pt-BR" sz="1400" b="1" cap="none" spc="0">
                <a:ln>
                  <a:noFill/>
                </a:ln>
                <a:solidFill>
                  <a:schemeClr val="bg1"/>
                </a:solidFill>
                <a:effectLst/>
              </a:rPr>
              <a:t>Excel</a:t>
            </a:r>
            <a:r>
              <a:rPr lang="pt-BR" sz="1400" b="1" cap="none" spc="0" baseline="0">
                <a:ln>
                  <a:noFill/>
                </a:ln>
                <a:solidFill>
                  <a:schemeClr val="bg1"/>
                </a:solidFill>
                <a:effectLst/>
              </a:rPr>
              <a:t> Direto Ao Ponto.:: </a:t>
            </a:r>
            <a:r>
              <a:rPr lang="pt-BR" sz="1400" b="1" u="none" cap="none" spc="0" baseline="0">
                <a:ln>
                  <a:noFill/>
                </a:ln>
                <a:solidFill>
                  <a:schemeClr val="bg1"/>
                </a:solidFill>
                <a:effectLst/>
              </a:rPr>
              <a:t>Módu</a:t>
            </a:r>
            <a:r>
              <a:rPr lang="pt-BR" sz="1400" b="1" u="none" cap="none" spc="0">
                <a:ln>
                  <a:noFill/>
                </a:ln>
                <a:solidFill>
                  <a:schemeClr val="bg1"/>
                </a:solidFill>
                <a:effectLst/>
              </a:rPr>
              <a:t>lo</a:t>
            </a:r>
            <a:r>
              <a:rPr lang="pt-BR" sz="1400" b="1" u="none" cap="none" spc="0" baseline="0">
                <a:ln>
                  <a:noFill/>
                </a:ln>
                <a:solidFill>
                  <a:schemeClr val="bg1"/>
                </a:solidFill>
                <a:effectLst/>
              </a:rPr>
              <a:t> 6 - GRÁFICO DASHBOARD GRAFICO COLUNA COM LINHA DE META</a:t>
            </a:r>
            <a:endParaRPr lang="pt-BR" sz="1400" b="1" u="none" cap="none" spc="0">
              <a:ln>
                <a:noFill/>
              </a:ln>
              <a:solidFill>
                <a:schemeClr val="bg1"/>
              </a:solidFill>
              <a:effectLst/>
            </a:endParaRPr>
          </a:p>
        </xdr:txBody>
      </xdr:sp>
      <xdr:pic>
        <xdr:nvPicPr>
          <xdr:cNvPr id="8" name="Imagem 7">
            <a:extLst>
              <a:ext uri="{FF2B5EF4-FFF2-40B4-BE49-F238E27FC236}">
                <a16:creationId xmlns:a16="http://schemas.microsoft.com/office/drawing/2014/main" id="{00000000-0008-0000-0800-00000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95248" y="7768"/>
            <a:ext cx="306163" cy="319836"/>
          </a:xfrm>
          <a:prstGeom prst="round2DiagRect">
            <a:avLst>
              <a:gd name="adj1" fmla="val 16667"/>
              <a:gd name="adj2" fmla="val 0"/>
            </a:avLst>
          </a:prstGeom>
          <a:ln w="88900" cap="sq">
            <a:solidFill>
              <a:srgbClr val="FFFFFF"/>
            </a:solidFill>
            <a:miter lim="800000"/>
          </a:ln>
          <a:effectLst>
            <a:glow rad="228600">
              <a:schemeClr val="accent6">
                <a:satMod val="175000"/>
                <a:alpha val="40000"/>
              </a:schemeClr>
            </a:glow>
            <a:outerShdw blurRad="254000" algn="tl" rotWithShape="0">
              <a:srgbClr val="000000">
                <a:alpha val="43000"/>
              </a:srgbClr>
            </a:outerShdw>
          </a:effectLst>
        </xdr:spPr>
      </xdr:pic>
    </xdr:grp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8.bin"/><Relationship Id="rId4" Type="http://schemas.openxmlformats.org/officeDocument/2006/relationships/ctrlProp" Target="../ctrlProps/ctrlProp1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3:M30"/>
  <sheetViews>
    <sheetView showGridLines="0" zoomScale="140" zoomScaleNormal="140" workbookViewId="0">
      <pane ySplit="2" topLeftCell="A3" activePane="bottomLeft" state="frozen"/>
      <selection pane="bottomLeft" activeCell="A3" sqref="A3"/>
    </sheetView>
  </sheetViews>
  <sheetFormatPr defaultRowHeight="15" x14ac:dyDescent="0.25"/>
  <cols>
    <col min="1" max="1" width="16" bestFit="1" customWidth="1"/>
    <col min="2" max="2" width="12.140625" bestFit="1" customWidth="1"/>
    <col min="3" max="3" width="13.85546875" bestFit="1" customWidth="1"/>
    <col min="4" max="4" width="11.5703125" bestFit="1" customWidth="1"/>
    <col min="5" max="5" width="22.7109375" bestFit="1" customWidth="1"/>
    <col min="7" max="7" width="19.5703125" customWidth="1"/>
    <col min="13" max="13" width="16" hidden="1" customWidth="1"/>
  </cols>
  <sheetData>
    <row r="3" spans="1:5" x14ac:dyDescent="0.25">
      <c r="A3" s="4"/>
    </row>
    <row r="4" spans="1:5" x14ac:dyDescent="0.25">
      <c r="A4" s="10" t="s">
        <v>15</v>
      </c>
      <c r="B4" s="10" t="s">
        <v>14</v>
      </c>
      <c r="C4" s="10" t="s">
        <v>31</v>
      </c>
      <c r="D4" s="10" t="s">
        <v>13</v>
      </c>
      <c r="E4" s="11" t="s">
        <v>32</v>
      </c>
    </row>
    <row r="5" spans="1:5" x14ac:dyDescent="0.25">
      <c r="A5" s="6" t="s">
        <v>33</v>
      </c>
      <c r="B5" s="7">
        <v>400</v>
      </c>
      <c r="C5" s="8" t="s">
        <v>33</v>
      </c>
      <c r="D5" s="9">
        <v>43500</v>
      </c>
      <c r="E5" s="9" t="s">
        <v>34</v>
      </c>
    </row>
    <row r="6" spans="1:5" x14ac:dyDescent="0.25">
      <c r="A6" s="6" t="s">
        <v>35</v>
      </c>
      <c r="B6" s="7">
        <v>100</v>
      </c>
      <c r="C6" s="8" t="s">
        <v>36</v>
      </c>
      <c r="D6" s="9">
        <v>43497</v>
      </c>
      <c r="E6" s="9" t="s">
        <v>34</v>
      </c>
    </row>
    <row r="7" spans="1:5" x14ac:dyDescent="0.25">
      <c r="A7" s="6" t="s">
        <v>37</v>
      </c>
      <c r="B7" s="7">
        <v>500</v>
      </c>
      <c r="C7" s="8" t="s">
        <v>38</v>
      </c>
      <c r="D7" s="9">
        <v>43500</v>
      </c>
      <c r="E7" s="9" t="s">
        <v>34</v>
      </c>
    </row>
    <row r="8" spans="1:5" x14ac:dyDescent="0.25">
      <c r="A8" s="6" t="s">
        <v>39</v>
      </c>
      <c r="B8" s="7">
        <v>600</v>
      </c>
      <c r="C8" s="8" t="s">
        <v>40</v>
      </c>
      <c r="D8" s="9">
        <v>43530</v>
      </c>
      <c r="E8" s="9" t="s">
        <v>34</v>
      </c>
    </row>
    <row r="9" spans="1:5" x14ac:dyDescent="0.25">
      <c r="A9" s="6" t="s">
        <v>41</v>
      </c>
      <c r="B9" s="7">
        <v>200</v>
      </c>
      <c r="C9" s="8" t="s">
        <v>42</v>
      </c>
      <c r="D9" s="9">
        <v>43529</v>
      </c>
      <c r="E9" s="9" t="s">
        <v>34</v>
      </c>
    </row>
    <row r="10" spans="1:5" x14ac:dyDescent="0.25">
      <c r="A10" s="6" t="s">
        <v>43</v>
      </c>
      <c r="B10" s="7">
        <v>70</v>
      </c>
      <c r="C10" s="8" t="s">
        <v>44</v>
      </c>
      <c r="D10" s="9">
        <v>43532</v>
      </c>
      <c r="E10" s="9" t="s">
        <v>34</v>
      </c>
    </row>
    <row r="11" spans="1:5" x14ac:dyDescent="0.25">
      <c r="A11" s="6" t="s">
        <v>45</v>
      </c>
      <c r="B11" s="7">
        <v>500</v>
      </c>
      <c r="C11" s="8" t="s">
        <v>46</v>
      </c>
      <c r="D11" s="9">
        <v>43499</v>
      </c>
      <c r="E11" s="9" t="s">
        <v>34</v>
      </c>
    </row>
    <row r="12" spans="1:5" x14ac:dyDescent="0.25">
      <c r="A12" s="6" t="s">
        <v>47</v>
      </c>
      <c r="B12" s="7">
        <v>500</v>
      </c>
      <c r="C12" s="8" t="s">
        <v>48</v>
      </c>
      <c r="D12" s="9">
        <v>43505</v>
      </c>
      <c r="E12" s="9" t="s">
        <v>34</v>
      </c>
    </row>
    <row r="13" spans="1:5" x14ac:dyDescent="0.25">
      <c r="A13" s="6" t="s">
        <v>49</v>
      </c>
      <c r="B13" s="7">
        <v>60</v>
      </c>
      <c r="C13" s="8" t="s">
        <v>50</v>
      </c>
      <c r="D13" s="9">
        <v>43567</v>
      </c>
      <c r="E13" s="9" t="s">
        <v>34</v>
      </c>
    </row>
    <row r="14" spans="1:5" x14ac:dyDescent="0.25">
      <c r="A14" s="6" t="s">
        <v>51</v>
      </c>
      <c r="B14" s="7">
        <v>1000</v>
      </c>
      <c r="C14" s="8" t="s">
        <v>52</v>
      </c>
      <c r="D14" s="9">
        <v>43566</v>
      </c>
      <c r="E14" s="9" t="s">
        <v>34</v>
      </c>
    </row>
    <row r="15" spans="1:5" x14ac:dyDescent="0.25">
      <c r="A15" s="6" t="s">
        <v>53</v>
      </c>
      <c r="B15" s="7">
        <v>600</v>
      </c>
      <c r="C15" s="8" t="s">
        <v>53</v>
      </c>
      <c r="D15" s="9">
        <v>43560</v>
      </c>
      <c r="E15" s="9" t="s">
        <v>34</v>
      </c>
    </row>
    <row r="16" spans="1:5" x14ac:dyDescent="0.25">
      <c r="A16" s="6" t="s">
        <v>54</v>
      </c>
      <c r="B16" s="7">
        <v>15</v>
      </c>
      <c r="C16" s="8" t="s">
        <v>55</v>
      </c>
      <c r="D16" s="9">
        <v>43470</v>
      </c>
      <c r="E16" s="9" t="s">
        <v>34</v>
      </c>
    </row>
    <row r="17" spans="1:5" x14ac:dyDescent="0.25">
      <c r="A17" s="6" t="s">
        <v>56</v>
      </c>
      <c r="B17" s="7">
        <v>70</v>
      </c>
      <c r="C17" s="8" t="s">
        <v>56</v>
      </c>
      <c r="D17" s="9">
        <v>43470</v>
      </c>
      <c r="E17" s="9" t="s">
        <v>34</v>
      </c>
    </row>
    <row r="18" spans="1:5" x14ac:dyDescent="0.25">
      <c r="A18" s="6" t="s">
        <v>33</v>
      </c>
      <c r="B18" s="7">
        <v>340</v>
      </c>
      <c r="C18" s="8" t="s">
        <v>33</v>
      </c>
      <c r="D18" s="9">
        <v>43469</v>
      </c>
      <c r="E18" s="9" t="s">
        <v>57</v>
      </c>
    </row>
    <row r="19" spans="1:5" x14ac:dyDescent="0.25">
      <c r="A19" s="6" t="s">
        <v>35</v>
      </c>
      <c r="B19" s="7">
        <v>120</v>
      </c>
      <c r="C19" s="8" t="s">
        <v>36</v>
      </c>
      <c r="D19" s="9">
        <v>43466</v>
      </c>
      <c r="E19" s="9" t="s">
        <v>57</v>
      </c>
    </row>
    <row r="20" spans="1:5" x14ac:dyDescent="0.25">
      <c r="A20" s="6" t="s">
        <v>37</v>
      </c>
      <c r="B20" s="7">
        <v>650</v>
      </c>
      <c r="C20" s="8" t="s">
        <v>38</v>
      </c>
      <c r="D20" s="9">
        <v>43500</v>
      </c>
      <c r="E20" s="9" t="s">
        <v>57</v>
      </c>
    </row>
    <row r="21" spans="1:5" x14ac:dyDescent="0.25">
      <c r="A21" s="6" t="s">
        <v>39</v>
      </c>
      <c r="B21" s="7">
        <v>700</v>
      </c>
      <c r="C21" s="8" t="s">
        <v>40</v>
      </c>
      <c r="D21" s="9">
        <v>43502</v>
      </c>
      <c r="E21" s="9" t="s">
        <v>57</v>
      </c>
    </row>
    <row r="22" spans="1:5" x14ac:dyDescent="0.25">
      <c r="A22" s="6" t="s">
        <v>41</v>
      </c>
      <c r="B22" s="7">
        <v>200</v>
      </c>
      <c r="C22" s="8" t="s">
        <v>42</v>
      </c>
      <c r="D22" s="9">
        <v>43501</v>
      </c>
      <c r="E22" s="9" t="s">
        <v>57</v>
      </c>
    </row>
    <row r="23" spans="1:5" x14ac:dyDescent="0.25">
      <c r="A23" s="6" t="s">
        <v>43</v>
      </c>
      <c r="B23" s="7">
        <v>133</v>
      </c>
      <c r="C23" s="8" t="s">
        <v>44</v>
      </c>
      <c r="D23" s="9">
        <v>43593</v>
      </c>
      <c r="E23" s="9" t="s">
        <v>57</v>
      </c>
    </row>
    <row r="24" spans="1:5" x14ac:dyDescent="0.25">
      <c r="A24" s="6" t="s">
        <v>45</v>
      </c>
      <c r="B24" s="7">
        <v>500</v>
      </c>
      <c r="C24" s="8" t="s">
        <v>46</v>
      </c>
      <c r="D24" s="9">
        <v>43588</v>
      </c>
      <c r="E24" s="9" t="s">
        <v>57</v>
      </c>
    </row>
    <row r="25" spans="1:5" x14ac:dyDescent="0.25">
      <c r="A25" s="6" t="s">
        <v>47</v>
      </c>
      <c r="B25" s="7">
        <v>300</v>
      </c>
      <c r="C25" s="8" t="s">
        <v>48</v>
      </c>
      <c r="D25" s="9">
        <v>43594</v>
      </c>
      <c r="E25" s="9" t="s">
        <v>57</v>
      </c>
    </row>
    <row r="26" spans="1:5" x14ac:dyDescent="0.25">
      <c r="A26" s="6" t="s">
        <v>49</v>
      </c>
      <c r="B26" s="7">
        <v>50</v>
      </c>
      <c r="C26" s="8" t="s">
        <v>50</v>
      </c>
      <c r="D26" s="9">
        <v>43628</v>
      </c>
      <c r="E26" s="9" t="s">
        <v>57</v>
      </c>
    </row>
    <row r="27" spans="1:5" x14ac:dyDescent="0.25">
      <c r="A27" s="6" t="s">
        <v>51</v>
      </c>
      <c r="B27" s="7">
        <v>1500</v>
      </c>
      <c r="C27" s="8" t="s">
        <v>52</v>
      </c>
      <c r="D27" s="9">
        <v>43627</v>
      </c>
      <c r="E27" s="9" t="s">
        <v>57</v>
      </c>
    </row>
    <row r="28" spans="1:5" x14ac:dyDescent="0.25">
      <c r="A28" s="6" t="s">
        <v>53</v>
      </c>
      <c r="B28" s="7">
        <v>600</v>
      </c>
      <c r="C28" s="8" t="s">
        <v>53</v>
      </c>
      <c r="D28" s="9">
        <v>43621</v>
      </c>
      <c r="E28" s="9" t="s">
        <v>57</v>
      </c>
    </row>
    <row r="29" spans="1:5" x14ac:dyDescent="0.25">
      <c r="A29" s="6" t="s">
        <v>54</v>
      </c>
      <c r="B29" s="7">
        <v>15</v>
      </c>
      <c r="C29" s="8" t="s">
        <v>55</v>
      </c>
      <c r="D29" s="9">
        <v>43501</v>
      </c>
      <c r="E29" s="9" t="s">
        <v>57</v>
      </c>
    </row>
    <row r="30" spans="1:5" x14ac:dyDescent="0.25">
      <c r="A30" s="6" t="s">
        <v>56</v>
      </c>
      <c r="B30" s="7">
        <v>70</v>
      </c>
      <c r="C30" s="8" t="s">
        <v>56</v>
      </c>
      <c r="D30" s="9">
        <v>43501</v>
      </c>
      <c r="E30" s="9" t="s">
        <v>57</v>
      </c>
    </row>
  </sheetData>
  <pageMargins left="0.511811024" right="0.511811024" top="0.78740157499999996" bottom="0.78740157499999996" header="0.31496062000000002" footer="0.31496062000000002"/>
  <pageSetup paperSize="9" orientation="portrait" horizontalDpi="4294967293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7C81E1-FD59-42EF-920D-AD10A3F28070}">
  <dimension ref="A3:H22"/>
  <sheetViews>
    <sheetView showGridLines="0" zoomScale="120" zoomScaleNormal="120" workbookViewId="0">
      <pane ySplit="2" topLeftCell="A3" activePane="bottomLeft" state="frozen"/>
      <selection pane="bottomLeft" activeCell="A3" sqref="A3"/>
    </sheetView>
  </sheetViews>
  <sheetFormatPr defaultRowHeight="15" x14ac:dyDescent="0.25"/>
  <cols>
    <col min="1" max="1" width="17.5703125" bestFit="1" customWidth="1"/>
    <col min="2" max="2" width="17.42578125" bestFit="1" customWidth="1"/>
    <col min="3" max="3" width="19.7109375" bestFit="1" customWidth="1"/>
    <col min="4" max="4" width="12.42578125" bestFit="1" customWidth="1"/>
    <col min="5" max="5" width="17.5703125" bestFit="1" customWidth="1"/>
    <col min="6" max="6" width="19.7109375" bestFit="1" customWidth="1"/>
    <col min="7" max="7" width="4" customWidth="1"/>
    <col min="8" max="8" width="3.5703125" customWidth="1"/>
  </cols>
  <sheetData>
    <row r="3" spans="1:8" x14ac:dyDescent="0.25">
      <c r="A3" s="4"/>
      <c r="C3" s="24"/>
    </row>
    <row r="4" spans="1:8" x14ac:dyDescent="0.25">
      <c r="A4" s="1" t="s">
        <v>117</v>
      </c>
      <c r="B4" s="1" t="s">
        <v>109</v>
      </c>
      <c r="C4" s="1" t="s">
        <v>110</v>
      </c>
      <c r="E4" s="1" t="s">
        <v>117</v>
      </c>
      <c r="F4" s="1" t="str">
        <f>IF($G$4=1,$B$4,$C$4)</f>
        <v>CHAMADAS RECEB</v>
      </c>
      <c r="G4" s="31">
        <v>1</v>
      </c>
      <c r="H4" s="30">
        <v>1</v>
      </c>
    </row>
    <row r="5" spans="1:8" x14ac:dyDescent="0.25">
      <c r="A5" s="30" t="s">
        <v>118</v>
      </c>
      <c r="B5" s="23">
        <v>200</v>
      </c>
      <c r="C5" s="25">
        <v>89</v>
      </c>
      <c r="E5" s="30" t="s">
        <v>118</v>
      </c>
      <c r="F5" s="29">
        <f>IF($G$4=$H$4,SUMIF($A$4:$A$1048576,E5,$B$4:$B$1048576),SUMIF($A$4:$A$1048576,E5,$C$4:$C$1048576))</f>
        <v>701</v>
      </c>
      <c r="G5" s="18"/>
    </row>
    <row r="6" spans="1:8" x14ac:dyDescent="0.25">
      <c r="A6" s="30" t="s">
        <v>119</v>
      </c>
      <c r="B6" s="23">
        <v>201</v>
      </c>
      <c r="C6" s="25">
        <v>70</v>
      </c>
      <c r="E6" s="30" t="s">
        <v>119</v>
      </c>
      <c r="F6" s="29">
        <f t="shared" ref="F6:F10" si="0">IF($G$4=$H$4,SUMIF($A$4:$A$1048576,E6,$B$4:$B$1048576),SUMIF($A$4:$A$1048576,E6,$C$4:$C$1048576))</f>
        <v>402</v>
      </c>
    </row>
    <row r="7" spans="1:8" x14ac:dyDescent="0.25">
      <c r="A7" s="30" t="s">
        <v>120</v>
      </c>
      <c r="B7" s="23">
        <v>150</v>
      </c>
      <c r="C7" s="25">
        <v>151</v>
      </c>
      <c r="E7" s="30" t="s">
        <v>120</v>
      </c>
      <c r="F7" s="29">
        <f t="shared" si="0"/>
        <v>480</v>
      </c>
    </row>
    <row r="8" spans="1:8" x14ac:dyDescent="0.25">
      <c r="A8" s="30" t="s">
        <v>121</v>
      </c>
      <c r="B8" s="23">
        <v>300</v>
      </c>
      <c r="C8" s="25">
        <v>287</v>
      </c>
      <c r="E8" s="30" t="s">
        <v>121</v>
      </c>
      <c r="F8" s="29">
        <f t="shared" si="0"/>
        <v>901</v>
      </c>
    </row>
    <row r="9" spans="1:8" x14ac:dyDescent="0.25">
      <c r="A9" s="30" t="s">
        <v>122</v>
      </c>
      <c r="B9" s="23">
        <v>200</v>
      </c>
      <c r="C9" s="25">
        <v>60</v>
      </c>
      <c r="E9" s="30" t="s">
        <v>122</v>
      </c>
      <c r="F9" s="29">
        <f t="shared" si="0"/>
        <v>942</v>
      </c>
    </row>
    <row r="10" spans="1:8" x14ac:dyDescent="0.25">
      <c r="A10" s="30" t="s">
        <v>123</v>
      </c>
      <c r="B10" s="23">
        <v>201</v>
      </c>
      <c r="C10" s="25">
        <v>60.300000000000011</v>
      </c>
      <c r="E10" s="30" t="s">
        <v>123</v>
      </c>
      <c r="F10" s="29">
        <f t="shared" si="0"/>
        <v>462</v>
      </c>
    </row>
    <row r="11" spans="1:8" x14ac:dyDescent="0.25">
      <c r="A11" s="30" t="s">
        <v>118</v>
      </c>
      <c r="B11" s="23">
        <v>200</v>
      </c>
      <c r="C11" s="25">
        <v>150</v>
      </c>
    </row>
    <row r="12" spans="1:8" x14ac:dyDescent="0.25">
      <c r="A12" s="30" t="s">
        <v>119</v>
      </c>
      <c r="B12" s="23">
        <v>201</v>
      </c>
      <c r="C12" s="25">
        <v>60.300000000000011</v>
      </c>
    </row>
    <row r="13" spans="1:8" x14ac:dyDescent="0.25">
      <c r="A13" s="30" t="s">
        <v>120</v>
      </c>
      <c r="B13" s="23">
        <v>150</v>
      </c>
      <c r="C13" s="25">
        <v>45</v>
      </c>
    </row>
    <row r="14" spans="1:8" x14ac:dyDescent="0.25">
      <c r="A14" s="30" t="s">
        <v>121</v>
      </c>
      <c r="B14" s="23">
        <v>300</v>
      </c>
      <c r="C14" s="25">
        <v>90</v>
      </c>
    </row>
    <row r="15" spans="1:8" x14ac:dyDescent="0.25">
      <c r="A15" s="30" t="s">
        <v>122</v>
      </c>
      <c r="B15" s="23">
        <v>270</v>
      </c>
      <c r="C15" s="25">
        <v>100</v>
      </c>
    </row>
    <row r="16" spans="1:8" x14ac:dyDescent="0.25">
      <c r="A16" s="30" t="s">
        <v>123</v>
      </c>
      <c r="B16" s="23">
        <v>150</v>
      </c>
      <c r="C16" s="25">
        <v>45</v>
      </c>
    </row>
    <row r="17" spans="1:3" x14ac:dyDescent="0.25">
      <c r="A17" s="30" t="s">
        <v>120</v>
      </c>
      <c r="B17" s="23">
        <v>180</v>
      </c>
      <c r="C17" s="25">
        <v>54.000000000000014</v>
      </c>
    </row>
    <row r="18" spans="1:3" x14ac:dyDescent="0.25">
      <c r="A18" s="30" t="s">
        <v>121</v>
      </c>
      <c r="B18" s="23">
        <v>301</v>
      </c>
      <c r="C18" s="25">
        <v>90.300000000000011</v>
      </c>
    </row>
    <row r="19" spans="1:3" x14ac:dyDescent="0.25">
      <c r="A19" s="30" t="s">
        <v>122</v>
      </c>
      <c r="B19" s="23">
        <v>250</v>
      </c>
      <c r="C19" s="25">
        <v>110</v>
      </c>
    </row>
    <row r="20" spans="1:3" x14ac:dyDescent="0.25">
      <c r="A20" s="30" t="s">
        <v>122</v>
      </c>
      <c r="B20" s="23">
        <v>222</v>
      </c>
      <c r="C20" s="25">
        <v>66.600000000000023</v>
      </c>
    </row>
    <row r="21" spans="1:3" x14ac:dyDescent="0.25">
      <c r="A21" s="30" t="s">
        <v>123</v>
      </c>
      <c r="B21" s="23">
        <v>111</v>
      </c>
      <c r="C21" s="25">
        <v>33.300000000000011</v>
      </c>
    </row>
    <row r="22" spans="1:3" x14ac:dyDescent="0.25">
      <c r="A22" s="30" t="s">
        <v>118</v>
      </c>
      <c r="B22" s="23">
        <v>301</v>
      </c>
      <c r="C22" s="25">
        <v>90.300000000000011</v>
      </c>
    </row>
  </sheetData>
  <pageMargins left="0.511811024" right="0.511811024" top="0.78740157499999996" bottom="0.78740157499999996" header="0.31496062000000002" footer="0.31496062000000002"/>
  <pageSetup paperSize="9" orientation="portrait" horizontalDpi="4294967293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4" r:id="rId4" name="Scroll Bar 2">
              <controlPr defaultSize="0" autoPict="0">
                <anchor moveWithCells="1">
                  <from>
                    <xdr:col>3</xdr:col>
                    <xdr:colOff>447675</xdr:colOff>
                    <xdr:row>2</xdr:row>
                    <xdr:rowOff>152400</xdr:rowOff>
                  </from>
                  <to>
                    <xdr:col>4</xdr:col>
                    <xdr:colOff>314325</xdr:colOff>
                    <xdr:row>3</xdr:row>
                    <xdr:rowOff>133350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F47C56-FF0B-45EA-8C6F-7361F634CD46}">
  <dimension ref="A4:E10"/>
  <sheetViews>
    <sheetView showGridLines="0" zoomScale="110" zoomScaleNormal="110" workbookViewId="0">
      <selection activeCell="E5" sqref="E5"/>
    </sheetView>
  </sheetViews>
  <sheetFormatPr defaultRowHeight="15" x14ac:dyDescent="0.25"/>
  <cols>
    <col min="1" max="1" width="15.42578125" bestFit="1" customWidth="1"/>
    <col min="2" max="2" width="11.85546875" bestFit="1" customWidth="1"/>
    <col min="3" max="3" width="17.5703125" bestFit="1" customWidth="1"/>
    <col min="4" max="4" width="19.28515625" bestFit="1" customWidth="1"/>
    <col min="5" max="5" width="22.140625" bestFit="1" customWidth="1"/>
  </cols>
  <sheetData>
    <row r="4" spans="1:5" x14ac:dyDescent="0.25">
      <c r="C4" s="30"/>
      <c r="D4" s="74">
        <v>300</v>
      </c>
      <c r="E4" s="22">
        <v>1</v>
      </c>
    </row>
    <row r="5" spans="1:5" x14ac:dyDescent="0.25">
      <c r="A5" s="1" t="s">
        <v>143</v>
      </c>
      <c r="B5" s="1" t="s">
        <v>144</v>
      </c>
      <c r="C5" s="44" t="s">
        <v>152</v>
      </c>
      <c r="D5" s="44" t="s">
        <v>151</v>
      </c>
      <c r="E5" s="44" t="str">
        <f>IF($E$4=1,C5,D5)</f>
        <v xml:space="preserve">VENDAS EFETIVAS </v>
      </c>
    </row>
    <row r="6" spans="1:5" x14ac:dyDescent="0.25">
      <c r="A6" s="36" t="s">
        <v>145</v>
      </c>
      <c r="B6" s="36" t="s">
        <v>146</v>
      </c>
      <c r="C6" s="42">
        <v>203</v>
      </c>
      <c r="D6" s="42">
        <f>$D$4-C6</f>
        <v>97</v>
      </c>
      <c r="E6" s="42"/>
    </row>
    <row r="7" spans="1:5" x14ac:dyDescent="0.25">
      <c r="A7" s="36" t="s">
        <v>145</v>
      </c>
      <c r="B7" s="36" t="s">
        <v>150</v>
      </c>
      <c r="C7" s="42">
        <v>184</v>
      </c>
      <c r="D7" s="42">
        <f>$D$4-C7</f>
        <v>116</v>
      </c>
      <c r="E7" s="42"/>
    </row>
    <row r="8" spans="1:5" x14ac:dyDescent="0.25">
      <c r="A8" s="36" t="s">
        <v>147</v>
      </c>
      <c r="B8" s="45"/>
      <c r="C8" s="42">
        <v>240</v>
      </c>
      <c r="D8" s="42">
        <f>$D$4-C8</f>
        <v>60</v>
      </c>
      <c r="E8" s="42"/>
    </row>
    <row r="9" spans="1:5" x14ac:dyDescent="0.25">
      <c r="A9" s="36" t="s">
        <v>148</v>
      </c>
      <c r="B9" s="45"/>
      <c r="C9" s="42">
        <v>258</v>
      </c>
      <c r="D9" s="42">
        <f>$D$4-C9</f>
        <v>42</v>
      </c>
      <c r="E9" s="42"/>
    </row>
    <row r="10" spans="1:5" x14ac:dyDescent="0.25">
      <c r="A10" s="36" t="s">
        <v>149</v>
      </c>
      <c r="B10" s="45"/>
      <c r="C10" s="42">
        <v>285</v>
      </c>
      <c r="D10" s="42">
        <f>$D$4-C10</f>
        <v>15</v>
      </c>
      <c r="E10" s="42"/>
    </row>
  </sheetData>
  <pageMargins left="0.511811024" right="0.511811024" top="0.78740157499999996" bottom="0.78740157499999996" header="0.31496062000000002" footer="0.31496062000000002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20DCF7-A409-459F-B168-4955735290BA}">
  <dimension ref="A4:M14"/>
  <sheetViews>
    <sheetView showGridLines="0" zoomScale="140" zoomScaleNormal="140" workbookViewId="0">
      <selection activeCell="B4" sqref="B4"/>
    </sheetView>
  </sheetViews>
  <sheetFormatPr defaultRowHeight="15" x14ac:dyDescent="0.25"/>
  <cols>
    <col min="1" max="1" width="16.5703125" customWidth="1"/>
    <col min="2" max="2" width="10.7109375" bestFit="1" customWidth="1"/>
    <col min="11" max="11" width="13.28515625" bestFit="1" customWidth="1"/>
    <col min="13" max="13" width="12.140625" bestFit="1" customWidth="1"/>
  </cols>
  <sheetData>
    <row r="4" spans="1:13" x14ac:dyDescent="0.25">
      <c r="A4" s="48" t="s">
        <v>158</v>
      </c>
      <c r="B4" s="49" t="s">
        <v>161</v>
      </c>
    </row>
    <row r="5" spans="1:13" x14ac:dyDescent="0.25">
      <c r="A5" s="47" t="s">
        <v>154</v>
      </c>
      <c r="B5" s="2">
        <v>20</v>
      </c>
      <c r="K5" s="20"/>
    </row>
    <row r="6" spans="1:13" x14ac:dyDescent="0.25">
      <c r="A6" s="47" t="s">
        <v>155</v>
      </c>
      <c r="B6" s="2">
        <v>30</v>
      </c>
      <c r="K6" s="20"/>
    </row>
    <row r="7" spans="1:13" x14ac:dyDescent="0.25">
      <c r="A7" s="47" t="s">
        <v>156</v>
      </c>
      <c r="B7" s="2">
        <v>30</v>
      </c>
      <c r="K7" s="12"/>
    </row>
    <row r="8" spans="1:13" x14ac:dyDescent="0.25">
      <c r="A8" s="47" t="s">
        <v>157</v>
      </c>
      <c r="B8" s="2">
        <v>20</v>
      </c>
      <c r="K8" s="18"/>
    </row>
    <row r="9" spans="1:13" x14ac:dyDescent="0.25">
      <c r="A9" s="48" t="s">
        <v>153</v>
      </c>
      <c r="B9" s="49">
        <f>SUM(B5:B8)</f>
        <v>100</v>
      </c>
      <c r="K9" s="12"/>
    </row>
    <row r="10" spans="1:13" x14ac:dyDescent="0.25">
      <c r="K10" s="12"/>
      <c r="M10" s="12"/>
    </row>
    <row r="11" spans="1:13" x14ac:dyDescent="0.25">
      <c r="A11" s="67" t="s">
        <v>159</v>
      </c>
      <c r="B11" s="67"/>
    </row>
    <row r="12" spans="1:13" x14ac:dyDescent="0.25">
      <c r="A12" s="36" t="s">
        <v>160</v>
      </c>
      <c r="B12" s="42">
        <v>50</v>
      </c>
      <c r="M12" s="12"/>
    </row>
    <row r="13" spans="1:13" x14ac:dyDescent="0.25">
      <c r="A13" s="36" t="s">
        <v>161</v>
      </c>
      <c r="B13" s="42">
        <v>1.5</v>
      </c>
    </row>
    <row r="14" spans="1:13" x14ac:dyDescent="0.25">
      <c r="A14" s="36" t="s">
        <v>162</v>
      </c>
      <c r="B14" s="42">
        <f>SUM(B5:B9)-B12-B13</f>
        <v>148.5</v>
      </c>
    </row>
  </sheetData>
  <mergeCells count="1">
    <mergeCell ref="A11:B11"/>
  </mergeCells>
  <pageMargins left="0.511811024" right="0.511811024" top="0.78740157499999996" bottom="0.78740157499999996" header="0.31496062000000002" footer="0.31496062000000002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A3273F-48A4-49BA-BE5F-8A927795C101}">
  <dimension ref="A4:Q15"/>
  <sheetViews>
    <sheetView showGridLines="0" zoomScale="140" zoomScaleNormal="140" workbookViewId="0">
      <selection activeCell="C4" sqref="C4"/>
    </sheetView>
  </sheetViews>
  <sheetFormatPr defaultRowHeight="15" x14ac:dyDescent="0.25"/>
  <cols>
    <col min="1" max="1" width="13.5703125" bestFit="1" customWidth="1"/>
    <col min="3" max="3" width="10.7109375" bestFit="1" customWidth="1"/>
    <col min="4" max="4" width="13.5703125" bestFit="1" customWidth="1"/>
    <col min="5" max="5" width="15.28515625" bestFit="1" customWidth="1"/>
    <col min="7" max="7" width="13.85546875" bestFit="1" customWidth="1"/>
    <col min="8" max="8" width="13.140625" bestFit="1" customWidth="1"/>
    <col min="9" max="9" width="12.140625" bestFit="1" customWidth="1"/>
    <col min="10" max="10" width="14.5703125" bestFit="1" customWidth="1"/>
  </cols>
  <sheetData>
    <row r="4" spans="1:17" x14ac:dyDescent="0.25">
      <c r="A4" s="52" t="s">
        <v>67</v>
      </c>
      <c r="C4" s="50" t="s">
        <v>160</v>
      </c>
      <c r="D4" s="50" t="s">
        <v>159</v>
      </c>
      <c r="E4" s="50" t="s">
        <v>162</v>
      </c>
    </row>
    <row r="5" spans="1:17" x14ac:dyDescent="0.25">
      <c r="A5" s="53">
        <v>0.1</v>
      </c>
      <c r="C5" s="54">
        <v>0.3</v>
      </c>
      <c r="D5" s="51">
        <v>1.4999999999999999E-2</v>
      </c>
      <c r="E5" s="51">
        <f>SUM(A5:A15)-C5-D5</f>
        <v>1.6849999999999998</v>
      </c>
      <c r="K5" s="18"/>
      <c r="L5" s="18"/>
      <c r="M5" s="18"/>
      <c r="N5" s="18"/>
      <c r="O5" s="18"/>
      <c r="P5" s="18"/>
      <c r="Q5" s="18"/>
    </row>
    <row r="6" spans="1:17" x14ac:dyDescent="0.25">
      <c r="A6" s="53">
        <f>A5</f>
        <v>0.1</v>
      </c>
    </row>
    <row r="7" spans="1:17" x14ac:dyDescent="0.25">
      <c r="A7" s="53">
        <f t="shared" ref="A7:A14" si="0">A6</f>
        <v>0.1</v>
      </c>
    </row>
    <row r="8" spans="1:17" x14ac:dyDescent="0.25">
      <c r="A8" s="53">
        <f t="shared" si="0"/>
        <v>0.1</v>
      </c>
      <c r="C8" s="50" t="s">
        <v>163</v>
      </c>
    </row>
    <row r="9" spans="1:17" x14ac:dyDescent="0.25">
      <c r="A9" s="53">
        <f t="shared" si="0"/>
        <v>0.1</v>
      </c>
      <c r="C9" s="46" t="str">
        <f>IF(C5&gt;=70%,"EXCELENTE",IF(C5&gt;=50%,"BOM",IF(C5&gt;=30%,"BAIXO","RUIM")))</f>
        <v>BAIXO</v>
      </c>
    </row>
    <row r="10" spans="1:17" x14ac:dyDescent="0.25">
      <c r="A10" s="53">
        <f t="shared" si="0"/>
        <v>0.1</v>
      </c>
    </row>
    <row r="11" spans="1:17" x14ac:dyDescent="0.25">
      <c r="A11" s="53">
        <f t="shared" si="0"/>
        <v>0.1</v>
      </c>
    </row>
    <row r="12" spans="1:17" x14ac:dyDescent="0.25">
      <c r="A12" s="53">
        <f t="shared" si="0"/>
        <v>0.1</v>
      </c>
    </row>
    <row r="13" spans="1:17" x14ac:dyDescent="0.25">
      <c r="A13" s="53">
        <f t="shared" si="0"/>
        <v>0.1</v>
      </c>
    </row>
    <row r="14" spans="1:17" x14ac:dyDescent="0.25">
      <c r="A14" s="53">
        <f t="shared" si="0"/>
        <v>0.1</v>
      </c>
    </row>
    <row r="15" spans="1:17" x14ac:dyDescent="0.25">
      <c r="A15" s="53">
        <f>SUM(A5:A14)</f>
        <v>0.99999999999999989</v>
      </c>
      <c r="B15" s="18"/>
    </row>
  </sheetData>
  <pageMargins left="0.511811024" right="0.511811024" top="0.78740157499999996" bottom="0.78740157499999996" header="0.31496062000000002" footer="0.31496062000000002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BBAC85-42AD-4D1A-8339-C614B3A59510}">
  <dimension ref="A4:H40"/>
  <sheetViews>
    <sheetView showGridLines="0" zoomScale="140" zoomScaleNormal="140" workbookViewId="0">
      <selection activeCell="B4" sqref="B4:C4"/>
    </sheetView>
  </sheetViews>
  <sheetFormatPr defaultRowHeight="15" x14ac:dyDescent="0.25"/>
  <cols>
    <col min="1" max="1" width="2.5703125" customWidth="1"/>
    <col min="2" max="2" width="14" bestFit="1" customWidth="1"/>
    <col min="3" max="3" width="5.85546875" bestFit="1" customWidth="1"/>
    <col min="4" max="4" width="2.140625" customWidth="1"/>
    <col min="5" max="5" width="6" bestFit="1" customWidth="1"/>
    <col min="6" max="6" width="8.28515625" bestFit="1" customWidth="1"/>
    <col min="7" max="7" width="5.85546875" bestFit="1" customWidth="1"/>
    <col min="8" max="8" width="9.28515625" customWidth="1"/>
  </cols>
  <sheetData>
    <row r="4" spans="2:8" x14ac:dyDescent="0.25">
      <c r="B4" s="68" t="s">
        <v>164</v>
      </c>
      <c r="C4" s="69"/>
      <c r="E4" s="58" t="s">
        <v>140</v>
      </c>
      <c r="F4" s="59" t="s">
        <v>127</v>
      </c>
      <c r="G4" s="60" t="s">
        <v>67</v>
      </c>
      <c r="H4" s="23"/>
    </row>
    <row r="5" spans="2:8" x14ac:dyDescent="0.25">
      <c r="B5" s="2" t="s">
        <v>127</v>
      </c>
      <c r="C5" s="57">
        <f>$G$5</f>
        <v>0.66666666666666663</v>
      </c>
      <c r="E5" s="36">
        <v>1500</v>
      </c>
      <c r="F5" s="42">
        <v>1000</v>
      </c>
      <c r="G5" s="17">
        <f>F5/E5</f>
        <v>0.66666666666666663</v>
      </c>
      <c r="H5" s="55"/>
    </row>
    <row r="6" spans="2:8" x14ac:dyDescent="0.25">
      <c r="B6" s="2" t="s">
        <v>168</v>
      </c>
      <c r="C6" s="57">
        <f>100%-C5</f>
        <v>0.33333333333333337</v>
      </c>
      <c r="D6" s="56"/>
      <c r="F6" s="30"/>
      <c r="G6" s="23"/>
      <c r="H6" s="55"/>
    </row>
    <row r="7" spans="2:8" x14ac:dyDescent="0.25">
      <c r="D7" s="56"/>
      <c r="F7" s="30"/>
      <c r="G7" s="23"/>
      <c r="H7" s="55"/>
    </row>
    <row r="8" spans="2:8" x14ac:dyDescent="0.25">
      <c r="B8" s="70" t="s">
        <v>165</v>
      </c>
      <c r="C8" s="71"/>
      <c r="E8" s="61" t="s">
        <v>140</v>
      </c>
      <c r="F8" s="62" t="s">
        <v>127</v>
      </c>
      <c r="G8" s="63" t="s">
        <v>67</v>
      </c>
    </row>
    <row r="9" spans="2:8" x14ac:dyDescent="0.25">
      <c r="B9" s="36" t="s">
        <v>127</v>
      </c>
      <c r="C9" s="57">
        <f>G9</f>
        <v>0.8</v>
      </c>
      <c r="D9" s="30"/>
      <c r="E9" s="36">
        <v>1500</v>
      </c>
      <c r="F9" s="42">
        <v>1200</v>
      </c>
      <c r="G9" s="17">
        <f>F9/E9</f>
        <v>0.8</v>
      </c>
    </row>
    <row r="10" spans="2:8" x14ac:dyDescent="0.25">
      <c r="B10" s="36" t="s">
        <v>168</v>
      </c>
      <c r="C10" s="57">
        <f>100%-C9</f>
        <v>0.19999999999999996</v>
      </c>
      <c r="D10" s="56"/>
    </row>
    <row r="11" spans="2:8" x14ac:dyDescent="0.25">
      <c r="D11" s="56"/>
    </row>
    <row r="12" spans="2:8" x14ac:dyDescent="0.25">
      <c r="B12" s="72" t="s">
        <v>166</v>
      </c>
      <c r="C12" s="73"/>
      <c r="E12" s="64" t="s">
        <v>140</v>
      </c>
      <c r="F12" s="65" t="s">
        <v>127</v>
      </c>
      <c r="G12" s="66" t="s">
        <v>67</v>
      </c>
    </row>
    <row r="13" spans="2:8" x14ac:dyDescent="0.25">
      <c r="B13" s="36" t="s">
        <v>127</v>
      </c>
      <c r="C13" s="57">
        <f>G13</f>
        <v>0.4</v>
      </c>
      <c r="D13" s="30"/>
      <c r="E13" s="36">
        <v>1500</v>
      </c>
      <c r="F13" s="42">
        <v>600</v>
      </c>
      <c r="G13" s="17">
        <f>F13/E13</f>
        <v>0.4</v>
      </c>
    </row>
    <row r="14" spans="2:8" x14ac:dyDescent="0.25">
      <c r="B14" s="36" t="s">
        <v>168</v>
      </c>
      <c r="C14" s="57">
        <f>100%-C13</f>
        <v>0.6</v>
      </c>
      <c r="D14" s="56"/>
      <c r="E14" s="20"/>
    </row>
    <row r="15" spans="2:8" x14ac:dyDescent="0.25">
      <c r="D15" s="56"/>
      <c r="E15" s="12"/>
    </row>
    <row r="16" spans="2:8" x14ac:dyDescent="0.25">
      <c r="G16" s="20"/>
    </row>
    <row r="20" spans="1:1" x14ac:dyDescent="0.25">
      <c r="A20" s="30" t="s">
        <v>167</v>
      </c>
    </row>
    <row r="21" spans="1:1" x14ac:dyDescent="0.25">
      <c r="A21" s="30">
        <v>1</v>
      </c>
    </row>
    <row r="22" spans="1:1" x14ac:dyDescent="0.25">
      <c r="A22" s="30">
        <v>1</v>
      </c>
    </row>
    <row r="23" spans="1:1" x14ac:dyDescent="0.25">
      <c r="A23" s="30">
        <v>1</v>
      </c>
    </row>
    <row r="24" spans="1:1" x14ac:dyDescent="0.25">
      <c r="A24" s="30">
        <v>1</v>
      </c>
    </row>
    <row r="25" spans="1:1" x14ac:dyDescent="0.25">
      <c r="A25" s="30">
        <v>1</v>
      </c>
    </row>
    <row r="26" spans="1:1" x14ac:dyDescent="0.25">
      <c r="A26" s="30">
        <v>1</v>
      </c>
    </row>
    <row r="27" spans="1:1" x14ac:dyDescent="0.25">
      <c r="A27" s="30">
        <v>1</v>
      </c>
    </row>
    <row r="28" spans="1:1" x14ac:dyDescent="0.25">
      <c r="A28" s="30">
        <v>1</v>
      </c>
    </row>
    <row r="29" spans="1:1" x14ac:dyDescent="0.25">
      <c r="A29" s="30">
        <v>1</v>
      </c>
    </row>
    <row r="30" spans="1:1" x14ac:dyDescent="0.25">
      <c r="A30" s="30">
        <v>1</v>
      </c>
    </row>
    <row r="31" spans="1:1" x14ac:dyDescent="0.25">
      <c r="A31" s="30">
        <v>1</v>
      </c>
    </row>
    <row r="32" spans="1:1" x14ac:dyDescent="0.25">
      <c r="A32" s="30">
        <v>1</v>
      </c>
    </row>
    <row r="33" spans="1:1" x14ac:dyDescent="0.25">
      <c r="A33" s="30">
        <v>1</v>
      </c>
    </row>
    <row r="34" spans="1:1" x14ac:dyDescent="0.25">
      <c r="A34" s="30">
        <v>1</v>
      </c>
    </row>
    <row r="35" spans="1:1" x14ac:dyDescent="0.25">
      <c r="A35" s="30">
        <v>1</v>
      </c>
    </row>
    <row r="36" spans="1:1" x14ac:dyDescent="0.25">
      <c r="A36" s="30">
        <v>1</v>
      </c>
    </row>
    <row r="37" spans="1:1" x14ac:dyDescent="0.25">
      <c r="A37" s="30">
        <v>1</v>
      </c>
    </row>
    <row r="38" spans="1:1" x14ac:dyDescent="0.25">
      <c r="A38" s="30">
        <v>1</v>
      </c>
    </row>
    <row r="39" spans="1:1" x14ac:dyDescent="0.25">
      <c r="A39" s="30">
        <v>1</v>
      </c>
    </row>
    <row r="40" spans="1:1" x14ac:dyDescent="0.25">
      <c r="A40" s="30">
        <v>1</v>
      </c>
    </row>
  </sheetData>
  <mergeCells count="3">
    <mergeCell ref="B4:C4"/>
    <mergeCell ref="B8:C8"/>
    <mergeCell ref="B12:C12"/>
  </mergeCells>
  <pageMargins left="0.511811024" right="0.511811024" top="0.78740157499999996" bottom="0.78740157499999996" header="0.31496062000000002" footer="0.31496062000000002"/>
  <pageSetup paperSize="9"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5F1B90-589D-4D5E-9755-714B0220DB19}">
  <dimension ref="A4:K13"/>
  <sheetViews>
    <sheetView showGridLines="0" tabSelected="1" zoomScale="140" zoomScaleNormal="140" workbookViewId="0">
      <selection activeCell="A4" sqref="A4"/>
    </sheetView>
  </sheetViews>
  <sheetFormatPr defaultRowHeight="15" x14ac:dyDescent="0.25"/>
  <cols>
    <col min="1" max="1" width="12" bestFit="1" customWidth="1"/>
  </cols>
  <sheetData>
    <row r="4" spans="1:11" x14ac:dyDescent="0.25">
      <c r="A4" s="16" t="s">
        <v>61</v>
      </c>
      <c r="B4" s="16" t="s">
        <v>66</v>
      </c>
      <c r="C4" s="16" t="s">
        <v>67</v>
      </c>
    </row>
    <row r="5" spans="1:11" x14ac:dyDescent="0.25">
      <c r="A5" s="2" t="s">
        <v>58</v>
      </c>
      <c r="B5" s="2">
        <v>200</v>
      </c>
      <c r="C5" s="17">
        <f>B5/SUM($B$5:$B$11)</f>
        <v>0.27434842249657065</v>
      </c>
    </row>
    <row r="6" spans="1:11" x14ac:dyDescent="0.25">
      <c r="A6" s="2" t="s">
        <v>59</v>
      </c>
      <c r="B6" s="2">
        <v>110</v>
      </c>
      <c r="C6" s="17">
        <f t="shared" ref="C6:C11" si="0">B6/SUM($B$5:$B$11)</f>
        <v>0.15089163237311384</v>
      </c>
    </row>
    <row r="7" spans="1:11" x14ac:dyDescent="0.25">
      <c r="A7" s="2" t="s">
        <v>60</v>
      </c>
      <c r="B7" s="2">
        <v>90</v>
      </c>
      <c r="C7" s="17">
        <f t="shared" si="0"/>
        <v>0.12345679012345678</v>
      </c>
    </row>
    <row r="8" spans="1:11" x14ac:dyDescent="0.25">
      <c r="A8" s="2" t="s">
        <v>62</v>
      </c>
      <c r="B8" s="2">
        <v>50</v>
      </c>
      <c r="C8" s="17">
        <f t="shared" si="0"/>
        <v>6.8587105624142664E-2</v>
      </c>
    </row>
    <row r="9" spans="1:11" x14ac:dyDescent="0.25">
      <c r="A9" s="2" t="s">
        <v>63</v>
      </c>
      <c r="B9" s="2">
        <v>115</v>
      </c>
      <c r="C9" s="17">
        <f t="shared" si="0"/>
        <v>0.15775034293552812</v>
      </c>
      <c r="K9" s="32"/>
    </row>
    <row r="10" spans="1:11" x14ac:dyDescent="0.25">
      <c r="A10" s="2" t="s">
        <v>64</v>
      </c>
      <c r="B10" s="2">
        <v>87</v>
      </c>
      <c r="C10" s="17">
        <f t="shared" si="0"/>
        <v>0.11934156378600823</v>
      </c>
    </row>
    <row r="11" spans="1:11" x14ac:dyDescent="0.25">
      <c r="A11" s="2" t="s">
        <v>65</v>
      </c>
      <c r="B11" s="2">
        <v>77</v>
      </c>
      <c r="C11" s="17">
        <f t="shared" si="0"/>
        <v>0.1056241426611797</v>
      </c>
    </row>
    <row r="13" spans="1:11" x14ac:dyDescent="0.25">
      <c r="C13" s="18">
        <f>SUM(C5:C11)</f>
        <v>1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1B69C8-F3E3-4F31-BDFB-94CD90E25BE7}">
  <dimension ref="A3:M30"/>
  <sheetViews>
    <sheetView showGridLines="0" zoomScale="140" zoomScaleNormal="140" workbookViewId="0">
      <pane ySplit="2" topLeftCell="A3" activePane="bottomLeft" state="frozen"/>
      <selection pane="bottomLeft" activeCell="A3" sqref="A3"/>
    </sheetView>
  </sheetViews>
  <sheetFormatPr defaultRowHeight="15" x14ac:dyDescent="0.25"/>
  <cols>
    <col min="1" max="1" width="16" bestFit="1" customWidth="1"/>
    <col min="2" max="2" width="15.7109375" bestFit="1" customWidth="1"/>
    <col min="3" max="3" width="13.85546875" bestFit="1" customWidth="1"/>
    <col min="4" max="4" width="21" bestFit="1" customWidth="1"/>
    <col min="5" max="5" width="14.42578125" bestFit="1" customWidth="1"/>
    <col min="7" max="7" width="19.5703125" customWidth="1"/>
    <col min="13" max="13" width="16" hidden="1" customWidth="1"/>
  </cols>
  <sheetData>
    <row r="3" spans="1:5" x14ac:dyDescent="0.25">
      <c r="A3" s="4"/>
      <c r="C3" s="12"/>
    </row>
    <row r="4" spans="1:5" x14ac:dyDescent="0.25">
      <c r="A4" s="1" t="s">
        <v>15</v>
      </c>
      <c r="B4" s="1" t="s">
        <v>25</v>
      </c>
      <c r="C4" s="1" t="s">
        <v>12</v>
      </c>
      <c r="D4" s="1" t="s">
        <v>0</v>
      </c>
      <c r="E4" s="1" t="s">
        <v>30</v>
      </c>
    </row>
    <row r="5" spans="1:5" x14ac:dyDescent="0.25">
      <c r="A5" s="13" t="s">
        <v>17</v>
      </c>
      <c r="B5" s="13" t="s">
        <v>26</v>
      </c>
      <c r="C5" s="14">
        <v>4500</v>
      </c>
      <c r="D5" s="13" t="s">
        <v>2</v>
      </c>
      <c r="E5" s="15">
        <v>375</v>
      </c>
    </row>
    <row r="6" spans="1:5" x14ac:dyDescent="0.25">
      <c r="A6" s="2" t="s">
        <v>28</v>
      </c>
      <c r="B6" s="2" t="s">
        <v>27</v>
      </c>
      <c r="C6" s="3">
        <v>4000</v>
      </c>
      <c r="D6" s="2" t="s">
        <v>8</v>
      </c>
      <c r="E6" s="5">
        <v>333.33333333333331</v>
      </c>
    </row>
    <row r="7" spans="1:5" x14ac:dyDescent="0.25">
      <c r="A7" s="2" t="s">
        <v>19</v>
      </c>
      <c r="B7" s="2" t="s">
        <v>27</v>
      </c>
      <c r="C7" s="3">
        <v>3500</v>
      </c>
      <c r="D7" s="2" t="s">
        <v>4</v>
      </c>
      <c r="E7" s="5">
        <v>291.66666666666669</v>
      </c>
    </row>
    <row r="8" spans="1:5" x14ac:dyDescent="0.25">
      <c r="A8" s="2" t="s">
        <v>19</v>
      </c>
      <c r="B8" s="2" t="s">
        <v>27</v>
      </c>
      <c r="C8" s="3">
        <v>3500</v>
      </c>
      <c r="D8" s="2" t="s">
        <v>7</v>
      </c>
      <c r="E8" s="5">
        <v>291.66666666666669</v>
      </c>
    </row>
    <row r="9" spans="1:5" x14ac:dyDescent="0.25">
      <c r="A9" s="2" t="s">
        <v>18</v>
      </c>
      <c r="B9" s="2" t="s">
        <v>26</v>
      </c>
      <c r="C9" s="3">
        <v>3000</v>
      </c>
      <c r="D9" s="2" t="s">
        <v>3</v>
      </c>
      <c r="E9" s="5">
        <v>250</v>
      </c>
    </row>
    <row r="10" spans="1:5" x14ac:dyDescent="0.25">
      <c r="A10" s="2" t="s">
        <v>18</v>
      </c>
      <c r="B10" s="2" t="s">
        <v>26</v>
      </c>
      <c r="C10" s="3">
        <v>3000</v>
      </c>
      <c r="D10" s="2" t="s">
        <v>5</v>
      </c>
      <c r="E10" s="5">
        <v>250</v>
      </c>
    </row>
    <row r="11" spans="1:5" x14ac:dyDescent="0.25">
      <c r="A11" s="2" t="s">
        <v>20</v>
      </c>
      <c r="B11" s="2" t="s">
        <v>29</v>
      </c>
      <c r="C11" s="3">
        <v>2500</v>
      </c>
      <c r="D11" s="2" t="s">
        <v>5</v>
      </c>
      <c r="E11" s="5">
        <v>208.33333333333334</v>
      </c>
    </row>
    <row r="12" spans="1:5" x14ac:dyDescent="0.25">
      <c r="A12" s="2" t="s">
        <v>20</v>
      </c>
      <c r="B12" s="2" t="s">
        <v>29</v>
      </c>
      <c r="C12" s="3">
        <v>2500</v>
      </c>
      <c r="D12" s="2" t="s">
        <v>10</v>
      </c>
      <c r="E12" s="5">
        <v>208.33333333333334</v>
      </c>
    </row>
    <row r="13" spans="1:5" x14ac:dyDescent="0.25">
      <c r="A13" s="2" t="s">
        <v>20</v>
      </c>
      <c r="B13" s="2" t="s">
        <v>29</v>
      </c>
      <c r="C13" s="3">
        <v>2500</v>
      </c>
      <c r="D13" s="2" t="s">
        <v>11</v>
      </c>
      <c r="E13" s="5">
        <v>208.33333333333334</v>
      </c>
    </row>
    <row r="14" spans="1:5" x14ac:dyDescent="0.25">
      <c r="A14" s="13" t="s">
        <v>22</v>
      </c>
      <c r="B14" s="13" t="s">
        <v>26</v>
      </c>
      <c r="C14" s="14">
        <v>2000</v>
      </c>
      <c r="D14" s="13" t="s">
        <v>1</v>
      </c>
      <c r="E14" s="15">
        <v>166.66666666666666</v>
      </c>
    </row>
    <row r="15" spans="1:5" x14ac:dyDescent="0.25">
      <c r="A15" s="13" t="s">
        <v>22</v>
      </c>
      <c r="B15" s="13" t="s">
        <v>26</v>
      </c>
      <c r="C15" s="14">
        <v>2000</v>
      </c>
      <c r="D15" s="13" t="s">
        <v>6</v>
      </c>
      <c r="E15" s="15">
        <v>166.66666666666666</v>
      </c>
    </row>
    <row r="16" spans="1:5" x14ac:dyDescent="0.25">
      <c r="A16" s="13" t="s">
        <v>16</v>
      </c>
      <c r="B16" s="13" t="s">
        <v>26</v>
      </c>
      <c r="C16" s="14">
        <v>1800</v>
      </c>
      <c r="D16" s="13" t="s">
        <v>1</v>
      </c>
      <c r="E16" s="15">
        <v>150</v>
      </c>
    </row>
    <row r="17" spans="1:5" x14ac:dyDescent="0.25">
      <c r="A17" s="13" t="s">
        <v>16</v>
      </c>
      <c r="B17" s="13" t="s">
        <v>26</v>
      </c>
      <c r="C17" s="14">
        <v>1800</v>
      </c>
      <c r="D17" s="13" t="s">
        <v>4</v>
      </c>
      <c r="E17" s="15">
        <v>150</v>
      </c>
    </row>
    <row r="18" spans="1:5" x14ac:dyDescent="0.25">
      <c r="A18" s="2" t="s">
        <v>23</v>
      </c>
      <c r="B18" s="2" t="s">
        <v>26</v>
      </c>
      <c r="C18" s="3">
        <v>800</v>
      </c>
      <c r="D18" s="2" t="s">
        <v>2</v>
      </c>
      <c r="E18" s="5">
        <v>66.666666666666671</v>
      </c>
    </row>
    <row r="19" spans="1:5" x14ac:dyDescent="0.25">
      <c r="A19" s="2" t="s">
        <v>24</v>
      </c>
      <c r="B19" s="2" t="s">
        <v>26</v>
      </c>
      <c r="C19" s="3">
        <v>800</v>
      </c>
      <c r="D19" s="2" t="s">
        <v>3</v>
      </c>
      <c r="E19" s="5">
        <v>66.666666666666671</v>
      </c>
    </row>
    <row r="20" spans="1:5" x14ac:dyDescent="0.25">
      <c r="A20" s="13" t="s">
        <v>21</v>
      </c>
      <c r="B20" s="13" t="s">
        <v>26</v>
      </c>
      <c r="C20" s="14">
        <v>600</v>
      </c>
      <c r="D20" s="13" t="s">
        <v>6</v>
      </c>
      <c r="E20" s="15">
        <v>50</v>
      </c>
    </row>
    <row r="21" spans="1:5" x14ac:dyDescent="0.25">
      <c r="A21" s="2" t="s">
        <v>21</v>
      </c>
      <c r="B21" s="2" t="s">
        <v>26</v>
      </c>
      <c r="C21" s="3">
        <v>600</v>
      </c>
      <c r="D21" s="2" t="s">
        <v>9</v>
      </c>
      <c r="E21" s="5">
        <v>50</v>
      </c>
    </row>
    <row r="22" spans="1:5" x14ac:dyDescent="0.25">
      <c r="A22" s="6"/>
      <c r="B22" s="7"/>
      <c r="C22" s="8"/>
      <c r="D22" s="9"/>
      <c r="E22" s="9"/>
    </row>
    <row r="23" spans="1:5" x14ac:dyDescent="0.25">
      <c r="A23" s="6"/>
      <c r="B23" s="7"/>
      <c r="C23" s="8"/>
      <c r="D23" s="9"/>
      <c r="E23" s="9"/>
    </row>
    <row r="24" spans="1:5" x14ac:dyDescent="0.25">
      <c r="A24" s="6"/>
      <c r="B24" s="7"/>
      <c r="C24" s="8"/>
      <c r="D24" s="9"/>
      <c r="E24" s="9"/>
    </row>
    <row r="25" spans="1:5" x14ac:dyDescent="0.25">
      <c r="A25" s="6"/>
      <c r="B25" s="7"/>
      <c r="C25" s="8"/>
      <c r="D25" s="9"/>
      <c r="E25" s="9"/>
    </row>
    <row r="26" spans="1:5" x14ac:dyDescent="0.25">
      <c r="A26" s="6"/>
      <c r="B26" s="7"/>
      <c r="C26" s="8"/>
      <c r="D26" s="9"/>
      <c r="E26" s="9"/>
    </row>
    <row r="27" spans="1:5" x14ac:dyDescent="0.25">
      <c r="A27" s="6"/>
      <c r="B27" s="7"/>
      <c r="C27" s="8"/>
      <c r="D27" s="9"/>
      <c r="E27" s="9"/>
    </row>
    <row r="28" spans="1:5" x14ac:dyDescent="0.25">
      <c r="A28" s="6"/>
      <c r="B28" s="7"/>
      <c r="C28" s="8"/>
      <c r="D28" s="9"/>
      <c r="E28" s="9"/>
    </row>
    <row r="29" spans="1:5" x14ac:dyDescent="0.25">
      <c r="A29" s="6"/>
      <c r="B29" s="7"/>
      <c r="C29" s="8"/>
      <c r="D29" s="9"/>
      <c r="E29" s="9"/>
    </row>
    <row r="30" spans="1:5" x14ac:dyDescent="0.25">
      <c r="A30" s="6"/>
      <c r="B30" s="7"/>
      <c r="C30" s="8"/>
      <c r="D30" s="9"/>
      <c r="E30" s="9"/>
    </row>
  </sheetData>
  <autoFilter ref="A4:E21" xr:uid="{95B1382B-6CB1-4C83-B5D2-297DD6F46192}">
    <sortState xmlns:xlrd2="http://schemas.microsoft.com/office/spreadsheetml/2017/richdata2" ref="A5:E21">
      <sortCondition descending="1" ref="C4:C21"/>
    </sortState>
  </autoFilter>
  <pageMargins left="0.511811024" right="0.511811024" top="0.78740157499999996" bottom="0.78740157499999996" header="0.31496062000000002" footer="0.31496062000000002"/>
  <pageSetup paperSize="9" orientation="portrait" horizontalDpi="4294967293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105AA6-EED1-47F9-8660-F1E4E1A5A2C3}">
  <dimension ref="A3:O31"/>
  <sheetViews>
    <sheetView showGridLines="0" zoomScaleNormal="100" workbookViewId="0">
      <pane ySplit="2" topLeftCell="A3" activePane="bottomLeft" state="frozen"/>
      <selection pane="bottomLeft" activeCell="I3" sqref="I3"/>
    </sheetView>
  </sheetViews>
  <sheetFormatPr defaultRowHeight="15" x14ac:dyDescent="0.25"/>
  <cols>
    <col min="1" max="1" width="17.5703125" bestFit="1" customWidth="1"/>
    <col min="2" max="2" width="13.85546875" bestFit="1" customWidth="1"/>
    <col min="3" max="3" width="21" bestFit="1" customWidth="1"/>
    <col min="4" max="4" width="11.7109375" bestFit="1" customWidth="1"/>
    <col min="5" max="5" width="10.140625" bestFit="1" customWidth="1"/>
    <col min="6" max="6" width="14.42578125" bestFit="1" customWidth="1"/>
    <col min="7" max="7" width="14.5703125" bestFit="1" customWidth="1"/>
    <col min="9" max="9" width="8.85546875" customWidth="1"/>
    <col min="10" max="10" width="13.140625" bestFit="1" customWidth="1"/>
    <col min="11" max="11" width="14.5703125" bestFit="1" customWidth="1"/>
  </cols>
  <sheetData>
    <row r="3" spans="1:15" x14ac:dyDescent="0.25">
      <c r="A3" s="4"/>
      <c r="B3" s="12"/>
      <c r="F3" s="24"/>
      <c r="G3" s="22">
        <v>0.63</v>
      </c>
    </row>
    <row r="4" spans="1:15" x14ac:dyDescent="0.25">
      <c r="A4" s="1" t="s">
        <v>15</v>
      </c>
      <c r="B4" s="1" t="s">
        <v>75</v>
      </c>
      <c r="C4" s="1" t="s">
        <v>0</v>
      </c>
      <c r="D4" s="1" t="s">
        <v>103</v>
      </c>
      <c r="E4" s="1" t="s">
        <v>101</v>
      </c>
      <c r="F4" s="1" t="s">
        <v>100</v>
      </c>
      <c r="G4" s="1" t="s">
        <v>102</v>
      </c>
      <c r="J4" s="19" t="s">
        <v>101</v>
      </c>
      <c r="K4" s="19" t="s">
        <v>100</v>
      </c>
      <c r="M4" s="21"/>
      <c r="N4" s="26">
        <v>1</v>
      </c>
      <c r="O4" t="s">
        <v>104</v>
      </c>
    </row>
    <row r="5" spans="1:15" x14ac:dyDescent="0.25">
      <c r="A5" t="s">
        <v>72</v>
      </c>
      <c r="B5" t="s">
        <v>76</v>
      </c>
      <c r="C5" t="s">
        <v>68</v>
      </c>
      <c r="D5" s="20">
        <v>190</v>
      </c>
      <c r="E5" s="23">
        <v>200</v>
      </c>
      <c r="F5" s="25">
        <v>60</v>
      </c>
      <c r="G5" s="20">
        <f>F5*D5</f>
        <v>11400</v>
      </c>
      <c r="I5" t="s">
        <v>77</v>
      </c>
      <c r="J5" s="25"/>
      <c r="K5" s="25"/>
      <c r="N5" s="26">
        <v>2</v>
      </c>
      <c r="O5" t="s">
        <v>105</v>
      </c>
    </row>
    <row r="6" spans="1:15" x14ac:dyDescent="0.25">
      <c r="A6" t="s">
        <v>73</v>
      </c>
      <c r="B6" t="s">
        <v>77</v>
      </c>
      <c r="C6" t="s">
        <v>69</v>
      </c>
      <c r="D6" s="20">
        <v>40</v>
      </c>
      <c r="E6" s="23">
        <v>201</v>
      </c>
      <c r="F6" s="25">
        <v>60.300000000000011</v>
      </c>
      <c r="G6" s="20">
        <f t="shared" ref="G6:G31" si="0">F6*D6</f>
        <v>2412.0000000000005</v>
      </c>
      <c r="I6" t="s">
        <v>76</v>
      </c>
      <c r="J6" s="25"/>
      <c r="K6" s="25"/>
    </row>
    <row r="7" spans="1:15" x14ac:dyDescent="0.25">
      <c r="A7" t="s">
        <v>63</v>
      </c>
      <c r="B7" t="s">
        <v>76</v>
      </c>
      <c r="C7" t="s">
        <v>70</v>
      </c>
      <c r="D7" s="20">
        <v>130</v>
      </c>
      <c r="E7" s="23">
        <v>150</v>
      </c>
      <c r="F7" s="25">
        <v>45</v>
      </c>
      <c r="G7" s="20">
        <f t="shared" si="0"/>
        <v>5850</v>
      </c>
    </row>
    <row r="8" spans="1:15" x14ac:dyDescent="0.25">
      <c r="A8" t="s">
        <v>74</v>
      </c>
      <c r="B8" t="s">
        <v>77</v>
      </c>
      <c r="C8" t="s">
        <v>71</v>
      </c>
      <c r="D8" s="20">
        <v>90</v>
      </c>
      <c r="E8" s="23">
        <v>300</v>
      </c>
      <c r="F8" s="25">
        <v>90</v>
      </c>
      <c r="G8" s="20">
        <f t="shared" si="0"/>
        <v>8100</v>
      </c>
    </row>
    <row r="9" spans="1:15" x14ac:dyDescent="0.25">
      <c r="A9" t="s">
        <v>72</v>
      </c>
      <c r="B9" t="s">
        <v>76</v>
      </c>
      <c r="C9" t="s">
        <v>78</v>
      </c>
      <c r="D9" s="20">
        <v>190</v>
      </c>
      <c r="E9" s="23">
        <v>270</v>
      </c>
      <c r="F9" s="25">
        <v>81</v>
      </c>
      <c r="G9" s="20">
        <f t="shared" si="0"/>
        <v>15390</v>
      </c>
    </row>
    <row r="10" spans="1:15" x14ac:dyDescent="0.25">
      <c r="A10" t="s">
        <v>73</v>
      </c>
      <c r="B10" t="s">
        <v>76</v>
      </c>
      <c r="C10" t="s">
        <v>79</v>
      </c>
      <c r="D10" s="20">
        <v>40</v>
      </c>
      <c r="E10" s="23">
        <v>150</v>
      </c>
      <c r="F10" s="25">
        <v>45</v>
      </c>
      <c r="G10" s="20">
        <f t="shared" si="0"/>
        <v>1800</v>
      </c>
    </row>
    <row r="11" spans="1:15" x14ac:dyDescent="0.25">
      <c r="A11" t="s">
        <v>63</v>
      </c>
      <c r="B11" t="s">
        <v>76</v>
      </c>
      <c r="C11" t="s">
        <v>80</v>
      </c>
      <c r="D11" s="20">
        <v>130</v>
      </c>
      <c r="E11" s="23">
        <v>180</v>
      </c>
      <c r="F11" s="25">
        <v>54.000000000000014</v>
      </c>
      <c r="G11" s="20">
        <f t="shared" si="0"/>
        <v>7020.0000000000018</v>
      </c>
    </row>
    <row r="12" spans="1:15" x14ac:dyDescent="0.25">
      <c r="A12" t="s">
        <v>74</v>
      </c>
      <c r="B12" t="s">
        <v>76</v>
      </c>
      <c r="C12" t="s">
        <v>81</v>
      </c>
      <c r="D12" s="20">
        <v>90</v>
      </c>
      <c r="E12" s="23">
        <v>301</v>
      </c>
      <c r="F12" s="25">
        <v>90.300000000000011</v>
      </c>
      <c r="G12" s="20">
        <f t="shared" si="0"/>
        <v>8127.0000000000009</v>
      </c>
    </row>
    <row r="13" spans="1:15" x14ac:dyDescent="0.25">
      <c r="A13" t="s">
        <v>72</v>
      </c>
      <c r="B13" t="s">
        <v>77</v>
      </c>
      <c r="C13" t="s">
        <v>82</v>
      </c>
      <c r="D13" s="20">
        <v>190</v>
      </c>
      <c r="E13" s="23">
        <v>250</v>
      </c>
      <c r="F13" s="25">
        <v>75</v>
      </c>
      <c r="G13" s="20">
        <f t="shared" si="0"/>
        <v>14250</v>
      </c>
    </row>
    <row r="14" spans="1:15" x14ac:dyDescent="0.25">
      <c r="A14" t="s">
        <v>73</v>
      </c>
      <c r="B14" t="s">
        <v>77</v>
      </c>
      <c r="C14" t="s">
        <v>83</v>
      </c>
      <c r="D14" s="20">
        <v>40</v>
      </c>
      <c r="E14" s="23">
        <v>222</v>
      </c>
      <c r="F14" s="25">
        <v>66.600000000000023</v>
      </c>
      <c r="G14" s="20">
        <f t="shared" si="0"/>
        <v>2664.0000000000009</v>
      </c>
    </row>
    <row r="15" spans="1:15" x14ac:dyDescent="0.25">
      <c r="A15" t="s">
        <v>63</v>
      </c>
      <c r="B15" t="s">
        <v>76</v>
      </c>
      <c r="C15" t="s">
        <v>84</v>
      </c>
      <c r="D15" s="20">
        <v>130</v>
      </c>
      <c r="E15" s="23">
        <v>111</v>
      </c>
      <c r="F15" s="25">
        <v>33.300000000000011</v>
      </c>
      <c r="G15" s="20">
        <f t="shared" si="0"/>
        <v>4329.0000000000018</v>
      </c>
    </row>
    <row r="16" spans="1:15" x14ac:dyDescent="0.25">
      <c r="A16" t="s">
        <v>74</v>
      </c>
      <c r="B16" t="s">
        <v>77</v>
      </c>
      <c r="C16" t="s">
        <v>85</v>
      </c>
      <c r="D16" s="20">
        <v>90</v>
      </c>
      <c r="E16" s="23">
        <v>189</v>
      </c>
      <c r="F16" s="25">
        <v>56.700000000000017</v>
      </c>
      <c r="G16" s="20">
        <f t="shared" si="0"/>
        <v>5103.0000000000018</v>
      </c>
    </row>
    <row r="17" spans="1:7" x14ac:dyDescent="0.25">
      <c r="A17" t="s">
        <v>72</v>
      </c>
      <c r="B17" t="s">
        <v>77</v>
      </c>
      <c r="C17" t="s">
        <v>86</v>
      </c>
      <c r="D17" s="20">
        <v>190</v>
      </c>
      <c r="E17" s="23">
        <v>287</v>
      </c>
      <c r="F17" s="25">
        <v>86.100000000000023</v>
      </c>
      <c r="G17" s="20">
        <f t="shared" si="0"/>
        <v>16359.000000000004</v>
      </c>
    </row>
    <row r="18" spans="1:7" x14ac:dyDescent="0.25">
      <c r="A18" t="s">
        <v>73</v>
      </c>
      <c r="B18" t="s">
        <v>77</v>
      </c>
      <c r="C18" t="s">
        <v>87</v>
      </c>
      <c r="D18" s="20">
        <v>40</v>
      </c>
      <c r="E18" s="23">
        <v>401</v>
      </c>
      <c r="F18" s="25">
        <v>120.30000000000001</v>
      </c>
      <c r="G18" s="20">
        <f t="shared" si="0"/>
        <v>4812</v>
      </c>
    </row>
    <row r="19" spans="1:7" x14ac:dyDescent="0.25">
      <c r="A19" t="s">
        <v>63</v>
      </c>
      <c r="B19" t="s">
        <v>77</v>
      </c>
      <c r="C19" t="s">
        <v>88</v>
      </c>
      <c r="D19" s="20">
        <v>130</v>
      </c>
      <c r="E19" s="23">
        <v>501</v>
      </c>
      <c r="F19" s="25">
        <v>150.30000000000001</v>
      </c>
      <c r="G19" s="20">
        <f t="shared" si="0"/>
        <v>19539</v>
      </c>
    </row>
    <row r="20" spans="1:7" x14ac:dyDescent="0.25">
      <c r="A20" t="s">
        <v>74</v>
      </c>
      <c r="B20" t="s">
        <v>76</v>
      </c>
      <c r="C20" t="s">
        <v>89</v>
      </c>
      <c r="D20" s="20">
        <v>90</v>
      </c>
      <c r="E20" s="23">
        <v>98</v>
      </c>
      <c r="F20" s="25">
        <v>29.400000000000006</v>
      </c>
      <c r="G20" s="20">
        <f t="shared" si="0"/>
        <v>2646.0000000000005</v>
      </c>
    </row>
    <row r="21" spans="1:7" x14ac:dyDescent="0.25">
      <c r="A21" t="s">
        <v>72</v>
      </c>
      <c r="B21" t="s">
        <v>76</v>
      </c>
      <c r="C21" t="s">
        <v>90</v>
      </c>
      <c r="D21" s="20">
        <v>190</v>
      </c>
      <c r="E21" s="23">
        <v>105</v>
      </c>
      <c r="F21" s="25">
        <v>31.5</v>
      </c>
      <c r="G21" s="20">
        <f t="shared" si="0"/>
        <v>5985</v>
      </c>
    </row>
    <row r="22" spans="1:7" x14ac:dyDescent="0.25">
      <c r="A22" t="s">
        <v>72</v>
      </c>
      <c r="B22" t="s">
        <v>77</v>
      </c>
      <c r="C22" t="s">
        <v>91</v>
      </c>
      <c r="D22" s="20">
        <v>190</v>
      </c>
      <c r="E22" s="23">
        <v>300</v>
      </c>
      <c r="F22" s="25">
        <v>90</v>
      </c>
      <c r="G22" s="20">
        <f t="shared" si="0"/>
        <v>17100</v>
      </c>
    </row>
    <row r="23" spans="1:7" x14ac:dyDescent="0.25">
      <c r="A23" t="s">
        <v>72</v>
      </c>
      <c r="B23" t="s">
        <v>77</v>
      </c>
      <c r="C23" t="s">
        <v>92</v>
      </c>
      <c r="D23" s="20">
        <v>190</v>
      </c>
      <c r="E23" s="23">
        <v>123</v>
      </c>
      <c r="F23" s="25">
        <v>36.900000000000006</v>
      </c>
      <c r="G23" s="20">
        <f t="shared" si="0"/>
        <v>7011.0000000000009</v>
      </c>
    </row>
    <row r="24" spans="1:7" x14ac:dyDescent="0.25">
      <c r="A24" t="s">
        <v>63</v>
      </c>
      <c r="B24" t="s">
        <v>77</v>
      </c>
      <c r="C24" t="s">
        <v>93</v>
      </c>
      <c r="D24" s="20">
        <v>130</v>
      </c>
      <c r="E24" s="23">
        <v>270</v>
      </c>
      <c r="F24" s="25">
        <v>81</v>
      </c>
      <c r="G24" s="20">
        <f t="shared" si="0"/>
        <v>10530</v>
      </c>
    </row>
    <row r="25" spans="1:7" x14ac:dyDescent="0.25">
      <c r="A25" t="s">
        <v>63</v>
      </c>
      <c r="B25" t="s">
        <v>77</v>
      </c>
      <c r="C25" t="s">
        <v>94</v>
      </c>
      <c r="D25" s="20">
        <v>130</v>
      </c>
      <c r="E25" s="23">
        <v>301</v>
      </c>
      <c r="F25" s="25">
        <v>90.300000000000011</v>
      </c>
      <c r="G25" s="20">
        <f t="shared" si="0"/>
        <v>11739.000000000002</v>
      </c>
    </row>
    <row r="26" spans="1:7" x14ac:dyDescent="0.25">
      <c r="A26" t="s">
        <v>63</v>
      </c>
      <c r="B26" t="s">
        <v>77</v>
      </c>
      <c r="C26" t="s">
        <v>95</v>
      </c>
      <c r="D26" s="20">
        <v>130</v>
      </c>
      <c r="E26" s="23">
        <v>111</v>
      </c>
      <c r="F26" s="25">
        <v>33.300000000000011</v>
      </c>
      <c r="G26" s="20">
        <f t="shared" si="0"/>
        <v>4329.0000000000018</v>
      </c>
    </row>
    <row r="27" spans="1:7" x14ac:dyDescent="0.25">
      <c r="A27" t="s">
        <v>73</v>
      </c>
      <c r="B27" t="s">
        <v>76</v>
      </c>
      <c r="C27" t="s">
        <v>96</v>
      </c>
      <c r="D27" s="20">
        <v>40</v>
      </c>
      <c r="E27" s="23">
        <v>280</v>
      </c>
      <c r="F27" s="25">
        <v>84</v>
      </c>
      <c r="G27" s="20">
        <f t="shared" si="0"/>
        <v>3360</v>
      </c>
    </row>
    <row r="28" spans="1:7" x14ac:dyDescent="0.25">
      <c r="A28" t="s">
        <v>73</v>
      </c>
      <c r="B28" t="s">
        <v>76</v>
      </c>
      <c r="C28" t="s">
        <v>69</v>
      </c>
      <c r="D28" s="20">
        <v>40</v>
      </c>
      <c r="E28" s="23">
        <v>323</v>
      </c>
      <c r="F28" s="25">
        <v>96.9</v>
      </c>
      <c r="G28" s="20">
        <f t="shared" si="0"/>
        <v>3876</v>
      </c>
    </row>
    <row r="29" spans="1:7" x14ac:dyDescent="0.25">
      <c r="A29" t="s">
        <v>74</v>
      </c>
      <c r="B29" t="s">
        <v>76</v>
      </c>
      <c r="C29" t="s">
        <v>97</v>
      </c>
      <c r="D29" s="20">
        <v>90</v>
      </c>
      <c r="E29" s="23">
        <v>288</v>
      </c>
      <c r="F29" s="25">
        <v>86.4</v>
      </c>
      <c r="G29" s="20">
        <f t="shared" si="0"/>
        <v>7776.0000000000009</v>
      </c>
    </row>
    <row r="30" spans="1:7" x14ac:dyDescent="0.25">
      <c r="A30" t="s">
        <v>74</v>
      </c>
      <c r="B30" t="s">
        <v>76</v>
      </c>
      <c r="C30" t="s">
        <v>98</v>
      </c>
      <c r="D30" s="20">
        <v>90</v>
      </c>
      <c r="E30" s="23">
        <v>180</v>
      </c>
      <c r="F30" s="25">
        <v>54.000000000000014</v>
      </c>
      <c r="G30" s="20">
        <f t="shared" si="0"/>
        <v>4860.0000000000009</v>
      </c>
    </row>
    <row r="31" spans="1:7" x14ac:dyDescent="0.25">
      <c r="A31" t="s">
        <v>74</v>
      </c>
      <c r="B31" t="s">
        <v>76</v>
      </c>
      <c r="C31" t="s">
        <v>99</v>
      </c>
      <c r="D31" s="20">
        <v>90</v>
      </c>
      <c r="E31" s="23">
        <v>199</v>
      </c>
      <c r="F31" s="25">
        <v>59.700000000000017</v>
      </c>
      <c r="G31" s="20">
        <f t="shared" si="0"/>
        <v>5373.0000000000018</v>
      </c>
    </row>
  </sheetData>
  <pageMargins left="0.511811024" right="0.511811024" top="0.78740157499999996" bottom="0.78740157499999996" header="0.31496062000000002" footer="0.31496062000000002"/>
  <pageSetup paperSize="9" orientation="portrait" horizontalDpi="4294967293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336D12-DF2F-421D-94E9-AC00C73A688E}">
  <dimension ref="A3:N31"/>
  <sheetViews>
    <sheetView showGridLines="0" zoomScaleNormal="100" workbookViewId="0">
      <pane ySplit="2" topLeftCell="A3" activePane="bottomLeft" state="frozen"/>
      <selection pane="bottomLeft" activeCell="L7" sqref="L7"/>
    </sheetView>
  </sheetViews>
  <sheetFormatPr defaultRowHeight="15" x14ac:dyDescent="0.25"/>
  <cols>
    <col min="1" max="1" width="17.5703125" bestFit="1" customWidth="1"/>
    <col min="2" max="2" width="9" bestFit="1" customWidth="1"/>
    <col min="3" max="3" width="21" bestFit="1" customWidth="1"/>
    <col min="4" max="5" width="10.140625" bestFit="1" customWidth="1"/>
    <col min="6" max="6" width="13.5703125" bestFit="1" customWidth="1"/>
    <col min="7" max="7" width="14.5703125" bestFit="1" customWidth="1"/>
    <col min="8" max="8" width="6.85546875" customWidth="1"/>
    <col min="9" max="9" width="17.5703125" customWidth="1"/>
    <col min="10" max="10" width="7.85546875" customWidth="1"/>
    <col min="11" max="11" width="6.28515625" customWidth="1"/>
    <col min="12" max="12" width="19.5703125" customWidth="1"/>
    <col min="13" max="14" width="13.5703125" bestFit="1" customWidth="1"/>
  </cols>
  <sheetData>
    <row r="3" spans="1:14" x14ac:dyDescent="0.25">
      <c r="A3" s="4"/>
      <c r="B3" s="12"/>
      <c r="F3" s="24"/>
      <c r="G3" s="22">
        <v>0.63</v>
      </c>
    </row>
    <row r="4" spans="1:14" x14ac:dyDescent="0.25">
      <c r="A4" s="1" t="s">
        <v>15</v>
      </c>
      <c r="B4" s="1" t="s">
        <v>75</v>
      </c>
      <c r="C4" s="1" t="s">
        <v>0</v>
      </c>
      <c r="D4" s="1" t="s">
        <v>103</v>
      </c>
      <c r="E4" s="1" t="s">
        <v>101</v>
      </c>
      <c r="F4" s="1" t="s">
        <v>100</v>
      </c>
      <c r="G4" s="1" t="s">
        <v>102</v>
      </c>
      <c r="N4" s="26"/>
    </row>
    <row r="5" spans="1:14" x14ac:dyDescent="0.25">
      <c r="A5" t="s">
        <v>72</v>
      </c>
      <c r="B5" t="s">
        <v>76</v>
      </c>
      <c r="C5" t="s">
        <v>68</v>
      </c>
      <c r="D5" s="20">
        <v>190</v>
      </c>
      <c r="E5" s="23">
        <v>200</v>
      </c>
      <c r="F5" s="25">
        <v>150</v>
      </c>
      <c r="G5" s="20">
        <f>F5*D5</f>
        <v>28500</v>
      </c>
      <c r="N5" s="26"/>
    </row>
    <row r="6" spans="1:14" x14ac:dyDescent="0.25">
      <c r="A6" t="s">
        <v>73</v>
      </c>
      <c r="B6" t="s">
        <v>77</v>
      </c>
      <c r="C6" t="s">
        <v>69</v>
      </c>
      <c r="D6" s="20">
        <v>40</v>
      </c>
      <c r="E6" s="23">
        <v>201</v>
      </c>
      <c r="F6" s="25">
        <v>60.300000000000011</v>
      </c>
      <c r="G6" s="20">
        <f t="shared" ref="G6:G31" si="0">F6*D6</f>
        <v>2412.0000000000005</v>
      </c>
      <c r="I6" s="33" t="s">
        <v>72</v>
      </c>
      <c r="M6" s="1" t="s">
        <v>101</v>
      </c>
      <c r="N6" s="1" t="s">
        <v>100</v>
      </c>
    </row>
    <row r="7" spans="1:14" x14ac:dyDescent="0.25">
      <c r="A7" t="s">
        <v>63</v>
      </c>
      <c r="B7" t="s">
        <v>76</v>
      </c>
      <c r="C7" t="s">
        <v>70</v>
      </c>
      <c r="D7" s="20">
        <v>130</v>
      </c>
      <c r="E7" s="23">
        <v>150</v>
      </c>
      <c r="F7" s="25">
        <v>45</v>
      </c>
      <c r="G7" s="20">
        <f t="shared" si="0"/>
        <v>5850</v>
      </c>
      <c r="I7" s="33" t="s">
        <v>73</v>
      </c>
      <c r="M7" s="27"/>
      <c r="N7" s="27"/>
    </row>
    <row r="8" spans="1:14" x14ac:dyDescent="0.25">
      <c r="A8" t="s">
        <v>74</v>
      </c>
      <c r="B8" t="s">
        <v>77</v>
      </c>
      <c r="C8" t="s">
        <v>71</v>
      </c>
      <c r="D8" s="20">
        <v>90</v>
      </c>
      <c r="E8" s="23">
        <v>300</v>
      </c>
      <c r="F8" s="25">
        <v>90</v>
      </c>
      <c r="G8" s="20">
        <f t="shared" si="0"/>
        <v>8100</v>
      </c>
      <c r="I8" s="33" t="s">
        <v>63</v>
      </c>
    </row>
    <row r="9" spans="1:14" x14ac:dyDescent="0.25">
      <c r="A9" t="s">
        <v>72</v>
      </c>
      <c r="B9" t="s">
        <v>76</v>
      </c>
      <c r="C9" t="s">
        <v>78</v>
      </c>
      <c r="D9" s="20">
        <v>190</v>
      </c>
      <c r="E9" s="23">
        <v>270</v>
      </c>
      <c r="F9" s="25">
        <v>100</v>
      </c>
      <c r="G9" s="20">
        <f t="shared" si="0"/>
        <v>19000</v>
      </c>
      <c r="I9" s="33" t="s">
        <v>74</v>
      </c>
    </row>
    <row r="10" spans="1:14" x14ac:dyDescent="0.25">
      <c r="A10" t="s">
        <v>73</v>
      </c>
      <c r="B10" t="s">
        <v>76</v>
      </c>
      <c r="C10" t="s">
        <v>79</v>
      </c>
      <c r="D10" s="20">
        <v>40</v>
      </c>
      <c r="E10" s="23">
        <v>150</v>
      </c>
      <c r="F10" s="25">
        <v>45</v>
      </c>
      <c r="G10" s="20">
        <f t="shared" si="0"/>
        <v>1800</v>
      </c>
    </row>
    <row r="11" spans="1:14" x14ac:dyDescent="0.25">
      <c r="A11" t="s">
        <v>63</v>
      </c>
      <c r="B11" t="s">
        <v>76</v>
      </c>
      <c r="C11" t="s">
        <v>80</v>
      </c>
      <c r="D11" s="20">
        <v>130</v>
      </c>
      <c r="E11" s="23">
        <v>180</v>
      </c>
      <c r="F11" s="25">
        <v>54.000000000000014</v>
      </c>
      <c r="G11" s="20">
        <f t="shared" si="0"/>
        <v>7020.0000000000018</v>
      </c>
    </row>
    <row r="12" spans="1:14" x14ac:dyDescent="0.25">
      <c r="A12" t="s">
        <v>74</v>
      </c>
      <c r="B12" t="s">
        <v>76</v>
      </c>
      <c r="C12" t="s">
        <v>81</v>
      </c>
      <c r="D12" s="20">
        <v>90</v>
      </c>
      <c r="E12" s="23">
        <v>301</v>
      </c>
      <c r="F12" s="25">
        <v>90.300000000000011</v>
      </c>
      <c r="G12" s="20">
        <f t="shared" si="0"/>
        <v>8127.0000000000009</v>
      </c>
    </row>
    <row r="13" spans="1:14" x14ac:dyDescent="0.25">
      <c r="A13" t="s">
        <v>72</v>
      </c>
      <c r="B13" t="s">
        <v>77</v>
      </c>
      <c r="C13" t="s">
        <v>82</v>
      </c>
      <c r="D13" s="20">
        <v>190</v>
      </c>
      <c r="E13" s="23">
        <v>250</v>
      </c>
      <c r="F13" s="25">
        <v>110</v>
      </c>
      <c r="G13" s="20">
        <f t="shared" si="0"/>
        <v>20900</v>
      </c>
      <c r="L13" t="s">
        <v>107</v>
      </c>
    </row>
    <row r="14" spans="1:14" x14ac:dyDescent="0.25">
      <c r="A14" t="s">
        <v>73</v>
      </c>
      <c r="B14" t="s">
        <v>77</v>
      </c>
      <c r="C14" t="s">
        <v>83</v>
      </c>
      <c r="D14" s="20">
        <v>40</v>
      </c>
      <c r="E14" s="23">
        <v>222</v>
      </c>
      <c r="F14" s="25">
        <v>66.600000000000023</v>
      </c>
      <c r="G14" s="20">
        <f t="shared" si="0"/>
        <v>2664.0000000000009</v>
      </c>
      <c r="L14" t="s">
        <v>106</v>
      </c>
    </row>
    <row r="15" spans="1:14" x14ac:dyDescent="0.25">
      <c r="A15" t="s">
        <v>63</v>
      </c>
      <c r="B15" t="s">
        <v>76</v>
      </c>
      <c r="C15" t="s">
        <v>84</v>
      </c>
      <c r="D15" s="20">
        <v>130</v>
      </c>
      <c r="E15" s="23">
        <v>111</v>
      </c>
      <c r="F15" s="25">
        <v>33.300000000000011</v>
      </c>
      <c r="G15" s="20">
        <f t="shared" si="0"/>
        <v>4329.0000000000018</v>
      </c>
    </row>
    <row r="16" spans="1:14" x14ac:dyDescent="0.25">
      <c r="A16" t="s">
        <v>74</v>
      </c>
      <c r="B16" t="s">
        <v>77</v>
      </c>
      <c r="C16" t="s">
        <v>85</v>
      </c>
      <c r="D16" s="20">
        <v>90</v>
      </c>
      <c r="E16" s="23">
        <v>189</v>
      </c>
      <c r="F16" s="25">
        <v>56.700000000000017</v>
      </c>
      <c r="G16" s="20">
        <f t="shared" si="0"/>
        <v>5103.0000000000018</v>
      </c>
    </row>
    <row r="17" spans="1:7" x14ac:dyDescent="0.25">
      <c r="A17" t="s">
        <v>72</v>
      </c>
      <c r="B17" t="s">
        <v>77</v>
      </c>
      <c r="C17" t="s">
        <v>86</v>
      </c>
      <c r="D17" s="20">
        <v>190</v>
      </c>
      <c r="E17" s="23">
        <v>287</v>
      </c>
      <c r="F17" s="25">
        <v>86.100000000000023</v>
      </c>
      <c r="G17" s="20">
        <f t="shared" si="0"/>
        <v>16359.000000000004</v>
      </c>
    </row>
    <row r="18" spans="1:7" x14ac:dyDescent="0.25">
      <c r="A18" t="s">
        <v>73</v>
      </c>
      <c r="B18" t="s">
        <v>77</v>
      </c>
      <c r="C18" t="s">
        <v>87</v>
      </c>
      <c r="D18" s="20">
        <v>40</v>
      </c>
      <c r="E18" s="23">
        <v>401</v>
      </c>
      <c r="F18" s="25">
        <v>120.30000000000001</v>
      </c>
      <c r="G18" s="20">
        <f t="shared" si="0"/>
        <v>4812</v>
      </c>
    </row>
    <row r="19" spans="1:7" x14ac:dyDescent="0.25">
      <c r="A19" t="s">
        <v>63</v>
      </c>
      <c r="B19" t="s">
        <v>77</v>
      </c>
      <c r="C19" t="s">
        <v>88</v>
      </c>
      <c r="D19" s="20">
        <v>130</v>
      </c>
      <c r="E19" s="23">
        <v>501</v>
      </c>
      <c r="F19" s="25">
        <v>150.30000000000001</v>
      </c>
      <c r="G19" s="20">
        <f t="shared" si="0"/>
        <v>19539</v>
      </c>
    </row>
    <row r="20" spans="1:7" x14ac:dyDescent="0.25">
      <c r="A20" t="s">
        <v>74</v>
      </c>
      <c r="B20" t="s">
        <v>76</v>
      </c>
      <c r="C20" t="s">
        <v>89</v>
      </c>
      <c r="D20" s="20">
        <v>90</v>
      </c>
      <c r="E20" s="23">
        <v>98</v>
      </c>
      <c r="F20" s="25">
        <v>29.400000000000006</v>
      </c>
      <c r="G20" s="20">
        <f t="shared" si="0"/>
        <v>2646.0000000000005</v>
      </c>
    </row>
    <row r="21" spans="1:7" x14ac:dyDescent="0.25">
      <c r="A21" t="s">
        <v>72</v>
      </c>
      <c r="B21" t="s">
        <v>76</v>
      </c>
      <c r="C21" t="s">
        <v>90</v>
      </c>
      <c r="D21" s="20">
        <v>190</v>
      </c>
      <c r="E21" s="23">
        <v>105</v>
      </c>
      <c r="F21" s="25">
        <v>31.5</v>
      </c>
      <c r="G21" s="20">
        <f t="shared" si="0"/>
        <v>5985</v>
      </c>
    </row>
    <row r="22" spans="1:7" x14ac:dyDescent="0.25">
      <c r="A22" t="s">
        <v>72</v>
      </c>
      <c r="B22" t="s">
        <v>77</v>
      </c>
      <c r="C22" t="s">
        <v>91</v>
      </c>
      <c r="D22" s="20">
        <v>190</v>
      </c>
      <c r="E22" s="23">
        <v>300</v>
      </c>
      <c r="F22" s="25">
        <v>190</v>
      </c>
      <c r="G22" s="20">
        <f t="shared" si="0"/>
        <v>36100</v>
      </c>
    </row>
    <row r="23" spans="1:7" x14ac:dyDescent="0.25">
      <c r="A23" t="s">
        <v>72</v>
      </c>
      <c r="B23" t="s">
        <v>77</v>
      </c>
      <c r="C23" t="s">
        <v>92</v>
      </c>
      <c r="D23" s="20">
        <v>190</v>
      </c>
      <c r="E23" s="23">
        <v>123</v>
      </c>
      <c r="F23" s="25">
        <v>36.900000000000006</v>
      </c>
      <c r="G23" s="20">
        <f t="shared" si="0"/>
        <v>7011.0000000000009</v>
      </c>
    </row>
    <row r="24" spans="1:7" x14ac:dyDescent="0.25">
      <c r="A24" t="s">
        <v>63</v>
      </c>
      <c r="B24" t="s">
        <v>77</v>
      </c>
      <c r="C24" t="s">
        <v>93</v>
      </c>
      <c r="D24" s="20">
        <v>130</v>
      </c>
      <c r="E24" s="23">
        <v>270</v>
      </c>
      <c r="F24" s="25">
        <v>81</v>
      </c>
      <c r="G24" s="20">
        <f t="shared" si="0"/>
        <v>10530</v>
      </c>
    </row>
    <row r="25" spans="1:7" x14ac:dyDescent="0.25">
      <c r="A25" t="s">
        <v>63</v>
      </c>
      <c r="B25" t="s">
        <v>77</v>
      </c>
      <c r="C25" t="s">
        <v>94</v>
      </c>
      <c r="D25" s="20">
        <v>130</v>
      </c>
      <c r="E25" s="23">
        <v>301</v>
      </c>
      <c r="F25" s="25">
        <v>210</v>
      </c>
      <c r="G25" s="20">
        <f t="shared" si="0"/>
        <v>27300</v>
      </c>
    </row>
    <row r="26" spans="1:7" x14ac:dyDescent="0.25">
      <c r="A26" t="s">
        <v>63</v>
      </c>
      <c r="B26" t="s">
        <v>77</v>
      </c>
      <c r="C26" t="s">
        <v>95</v>
      </c>
      <c r="D26" s="20">
        <v>130</v>
      </c>
      <c r="E26" s="23">
        <v>111</v>
      </c>
      <c r="F26" s="25">
        <v>90</v>
      </c>
      <c r="G26" s="20">
        <f t="shared" si="0"/>
        <v>11700</v>
      </c>
    </row>
    <row r="27" spans="1:7" x14ac:dyDescent="0.25">
      <c r="A27" t="s">
        <v>73</v>
      </c>
      <c r="B27" t="s">
        <v>76</v>
      </c>
      <c r="C27" t="s">
        <v>96</v>
      </c>
      <c r="D27" s="20">
        <v>40</v>
      </c>
      <c r="E27" s="23">
        <v>280</v>
      </c>
      <c r="F27" s="25">
        <v>84</v>
      </c>
      <c r="G27" s="20">
        <f t="shared" si="0"/>
        <v>3360</v>
      </c>
    </row>
    <row r="28" spans="1:7" x14ac:dyDescent="0.25">
      <c r="A28" t="s">
        <v>73</v>
      </c>
      <c r="B28" t="s">
        <v>76</v>
      </c>
      <c r="C28" t="s">
        <v>69</v>
      </c>
      <c r="D28" s="20">
        <v>40</v>
      </c>
      <c r="E28" s="23">
        <v>323</v>
      </c>
      <c r="F28" s="25">
        <v>96.9</v>
      </c>
      <c r="G28" s="20">
        <f t="shared" si="0"/>
        <v>3876</v>
      </c>
    </row>
    <row r="29" spans="1:7" x14ac:dyDescent="0.25">
      <c r="A29" t="s">
        <v>74</v>
      </c>
      <c r="B29" t="s">
        <v>76</v>
      </c>
      <c r="C29" t="s">
        <v>97</v>
      </c>
      <c r="D29" s="20">
        <v>90</v>
      </c>
      <c r="E29" s="23">
        <v>288</v>
      </c>
      <c r="F29" s="25">
        <v>86.4</v>
      </c>
      <c r="G29" s="20">
        <f t="shared" si="0"/>
        <v>7776.0000000000009</v>
      </c>
    </row>
    <row r="30" spans="1:7" x14ac:dyDescent="0.25">
      <c r="A30" t="s">
        <v>74</v>
      </c>
      <c r="B30" t="s">
        <v>76</v>
      </c>
      <c r="C30" t="s">
        <v>98</v>
      </c>
      <c r="D30" s="20">
        <v>90</v>
      </c>
      <c r="E30" s="23">
        <v>180</v>
      </c>
      <c r="F30" s="25">
        <v>54.000000000000014</v>
      </c>
      <c r="G30" s="20">
        <f t="shared" si="0"/>
        <v>4860.0000000000009</v>
      </c>
    </row>
    <row r="31" spans="1:7" x14ac:dyDescent="0.25">
      <c r="A31" t="s">
        <v>74</v>
      </c>
      <c r="B31" t="s">
        <v>76</v>
      </c>
      <c r="C31" t="s">
        <v>99</v>
      </c>
      <c r="D31" s="20">
        <v>90</v>
      </c>
      <c r="E31" s="23">
        <v>199</v>
      </c>
      <c r="F31" s="25">
        <v>59.700000000000017</v>
      </c>
      <c r="G31" s="20">
        <f t="shared" si="0"/>
        <v>5373.0000000000018</v>
      </c>
    </row>
  </sheetData>
  <pageMargins left="0.511811024" right="0.511811024" top="0.78740157499999996" bottom="0.78740157499999996" header="0.31496062000000002" footer="0.31496062000000002"/>
  <pageSetup paperSize="9" orientation="portrait" horizontalDpi="4294967293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EDAB48-69C5-45A7-A50B-EB370D36153E}">
  <dimension ref="A3:K10"/>
  <sheetViews>
    <sheetView showGridLines="0" zoomScaleNormal="100" workbookViewId="0">
      <pane ySplit="2" topLeftCell="A3" activePane="bottomLeft" state="frozen"/>
      <selection pane="bottomLeft" activeCell="E4" sqref="E4"/>
    </sheetView>
  </sheetViews>
  <sheetFormatPr defaultRowHeight="15" x14ac:dyDescent="0.25"/>
  <cols>
    <col min="1" max="1" width="17.5703125" bestFit="1" customWidth="1"/>
    <col min="2" max="2" width="9" bestFit="1" customWidth="1"/>
    <col min="3" max="3" width="17.42578125" bestFit="1" customWidth="1"/>
    <col min="4" max="4" width="18" bestFit="1" customWidth="1"/>
    <col min="5" max="5" width="14.5703125" bestFit="1" customWidth="1"/>
    <col min="6" max="6" width="12.42578125" bestFit="1" customWidth="1"/>
    <col min="7" max="7" width="17.42578125" bestFit="1" customWidth="1"/>
    <col min="8" max="8" width="12.42578125" bestFit="1" customWidth="1"/>
    <col min="10" max="10" width="12.42578125" bestFit="1" customWidth="1"/>
  </cols>
  <sheetData>
    <row r="3" spans="1:11" x14ac:dyDescent="0.25">
      <c r="A3" s="4"/>
      <c r="B3" s="12"/>
      <c r="D3" s="24"/>
      <c r="E3" s="22">
        <v>0.63</v>
      </c>
    </row>
    <row r="4" spans="1:11" x14ac:dyDescent="0.25">
      <c r="A4" s="1" t="s">
        <v>15</v>
      </c>
      <c r="B4" s="1" t="s">
        <v>75</v>
      </c>
      <c r="C4" s="1" t="s">
        <v>109</v>
      </c>
      <c r="D4" s="1" t="s">
        <v>110</v>
      </c>
      <c r="E4" s="1" t="s">
        <v>108</v>
      </c>
      <c r="K4" s="18"/>
    </row>
    <row r="5" spans="1:11" x14ac:dyDescent="0.25">
      <c r="A5" t="s">
        <v>72</v>
      </c>
      <c r="B5" t="s">
        <v>76</v>
      </c>
      <c r="C5" s="23">
        <v>200</v>
      </c>
      <c r="D5" s="25">
        <v>89</v>
      </c>
      <c r="E5" s="28"/>
      <c r="K5" s="18"/>
    </row>
    <row r="6" spans="1:11" x14ac:dyDescent="0.25">
      <c r="A6" t="s">
        <v>73</v>
      </c>
      <c r="B6" t="s">
        <v>77</v>
      </c>
      <c r="C6" s="23">
        <v>201</v>
      </c>
      <c r="D6" s="25">
        <v>70</v>
      </c>
      <c r="E6" s="28"/>
    </row>
    <row r="7" spans="1:11" x14ac:dyDescent="0.25">
      <c r="A7" t="s">
        <v>63</v>
      </c>
      <c r="B7" t="s">
        <v>76</v>
      </c>
      <c r="C7" s="23">
        <v>150</v>
      </c>
      <c r="D7" s="25">
        <v>151</v>
      </c>
      <c r="E7" s="28"/>
    </row>
    <row r="8" spans="1:11" x14ac:dyDescent="0.25">
      <c r="A8" t="s">
        <v>74</v>
      </c>
      <c r="B8" t="s">
        <v>77</v>
      </c>
      <c r="C8" s="23">
        <v>300</v>
      </c>
      <c r="D8" s="25">
        <v>287</v>
      </c>
      <c r="E8" s="28"/>
    </row>
    <row r="10" spans="1:11" x14ac:dyDescent="0.25">
      <c r="E10" s="34">
        <f>SUM(E5:E8)</f>
        <v>0</v>
      </c>
    </row>
  </sheetData>
  <pageMargins left="0.511811024" right="0.511811024" top="0.78740157499999996" bottom="0.78740157499999996" header="0.31496062000000002" footer="0.31496062000000002"/>
  <pageSetup paperSize="9" orientation="portrait" horizontalDpi="4294967293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1E116E-096E-4B34-9106-35824272B8E3}">
  <dimension ref="A3:H21"/>
  <sheetViews>
    <sheetView showGridLines="0" zoomScaleNormal="100" workbookViewId="0">
      <pane ySplit="2" topLeftCell="A3" activePane="bottomLeft" state="frozen"/>
      <selection pane="bottomLeft" activeCell="H4" sqref="H4"/>
    </sheetView>
  </sheetViews>
  <sheetFormatPr defaultRowHeight="15" x14ac:dyDescent="0.25"/>
  <cols>
    <col min="1" max="1" width="17.5703125" bestFit="1" customWidth="1"/>
    <col min="2" max="2" width="8.140625" bestFit="1" customWidth="1"/>
    <col min="3" max="3" width="17.42578125" bestFit="1" customWidth="1"/>
    <col min="4" max="4" width="18" bestFit="1" customWidth="1"/>
    <col min="5" max="5" width="12.42578125" bestFit="1" customWidth="1"/>
    <col min="6" max="6" width="17.5703125" bestFit="1" customWidth="1"/>
    <col min="7" max="7" width="17.42578125" bestFit="1" customWidth="1"/>
    <col min="8" max="8" width="14.7109375" customWidth="1"/>
    <col min="9" max="9" width="9.140625" customWidth="1"/>
    <col min="10" max="10" width="18" customWidth="1"/>
  </cols>
  <sheetData>
    <row r="3" spans="1:8" x14ac:dyDescent="0.25">
      <c r="A3" s="4"/>
      <c r="B3" s="12"/>
      <c r="D3" s="24"/>
    </row>
    <row r="4" spans="1:8" x14ac:dyDescent="0.25">
      <c r="A4" s="1" t="s">
        <v>15</v>
      </c>
      <c r="B4" s="1" t="s">
        <v>116</v>
      </c>
      <c r="C4" s="1" t="s">
        <v>109</v>
      </c>
      <c r="D4" s="1" t="s">
        <v>110</v>
      </c>
      <c r="F4" s="1" t="s">
        <v>15</v>
      </c>
      <c r="G4" s="1"/>
      <c r="H4" s="29"/>
    </row>
    <row r="5" spans="1:8" x14ac:dyDescent="0.25">
      <c r="A5" t="s">
        <v>72</v>
      </c>
      <c r="B5" t="s">
        <v>111</v>
      </c>
      <c r="C5" s="23">
        <v>200</v>
      </c>
      <c r="D5" s="25">
        <v>89</v>
      </c>
      <c r="F5" t="s">
        <v>72</v>
      </c>
      <c r="G5" s="29"/>
      <c r="H5" s="18"/>
    </row>
    <row r="6" spans="1:8" x14ac:dyDescent="0.25">
      <c r="A6" t="s">
        <v>73</v>
      </c>
      <c r="B6" t="s">
        <v>112</v>
      </c>
      <c r="C6" s="23">
        <v>201</v>
      </c>
      <c r="D6" s="25">
        <v>70</v>
      </c>
      <c r="F6" t="s">
        <v>73</v>
      </c>
      <c r="G6" s="29"/>
    </row>
    <row r="7" spans="1:8" x14ac:dyDescent="0.25">
      <c r="A7" t="s">
        <v>63</v>
      </c>
      <c r="B7" t="s">
        <v>113</v>
      </c>
      <c r="C7" s="23">
        <v>150</v>
      </c>
      <c r="D7" s="25">
        <v>70</v>
      </c>
      <c r="F7" t="s">
        <v>63</v>
      </c>
      <c r="G7" s="29"/>
    </row>
    <row r="8" spans="1:8" x14ac:dyDescent="0.25">
      <c r="A8" t="s">
        <v>74</v>
      </c>
      <c r="B8" t="s">
        <v>114</v>
      </c>
      <c r="C8" s="23">
        <v>300</v>
      </c>
      <c r="D8" s="25">
        <v>200</v>
      </c>
      <c r="F8" t="s">
        <v>74</v>
      </c>
      <c r="G8" s="29"/>
    </row>
    <row r="9" spans="1:8" x14ac:dyDescent="0.25">
      <c r="A9" t="s">
        <v>72</v>
      </c>
      <c r="B9" t="s">
        <v>111</v>
      </c>
      <c r="C9" s="23">
        <v>200</v>
      </c>
      <c r="D9" s="25">
        <v>60</v>
      </c>
    </row>
    <row r="10" spans="1:8" x14ac:dyDescent="0.25">
      <c r="A10" t="s">
        <v>73</v>
      </c>
      <c r="B10" t="s">
        <v>115</v>
      </c>
      <c r="C10" s="23">
        <v>201</v>
      </c>
      <c r="D10" s="25">
        <v>60.300000000000011</v>
      </c>
    </row>
    <row r="11" spans="1:8" x14ac:dyDescent="0.25">
      <c r="A11" t="s">
        <v>72</v>
      </c>
      <c r="B11" t="s">
        <v>111</v>
      </c>
      <c r="C11" s="23">
        <v>200</v>
      </c>
      <c r="D11" s="25">
        <v>150</v>
      </c>
    </row>
    <row r="12" spans="1:8" x14ac:dyDescent="0.25">
      <c r="A12" t="s">
        <v>73</v>
      </c>
      <c r="B12" t="s">
        <v>112</v>
      </c>
      <c r="C12" s="23">
        <v>201</v>
      </c>
      <c r="D12" s="25">
        <v>100</v>
      </c>
    </row>
    <row r="13" spans="1:8" x14ac:dyDescent="0.25">
      <c r="A13" t="s">
        <v>63</v>
      </c>
      <c r="B13" t="s">
        <v>113</v>
      </c>
      <c r="C13" s="23">
        <v>150</v>
      </c>
      <c r="D13" s="25">
        <v>45</v>
      </c>
    </row>
    <row r="14" spans="1:8" x14ac:dyDescent="0.25">
      <c r="A14" t="s">
        <v>74</v>
      </c>
      <c r="B14" t="s">
        <v>114</v>
      </c>
      <c r="C14" s="23">
        <v>300</v>
      </c>
      <c r="D14" s="25">
        <v>90</v>
      </c>
    </row>
    <row r="15" spans="1:8" x14ac:dyDescent="0.25">
      <c r="A15" t="s">
        <v>72</v>
      </c>
      <c r="B15" t="s">
        <v>111</v>
      </c>
      <c r="C15" s="23">
        <v>270</v>
      </c>
      <c r="D15" s="25">
        <v>100</v>
      </c>
    </row>
    <row r="16" spans="1:8" x14ac:dyDescent="0.25">
      <c r="A16" t="s">
        <v>73</v>
      </c>
      <c r="B16" t="s">
        <v>112</v>
      </c>
      <c r="C16" s="23">
        <v>150</v>
      </c>
      <c r="D16" s="25">
        <v>45</v>
      </c>
    </row>
    <row r="17" spans="1:4" x14ac:dyDescent="0.25">
      <c r="A17" t="s">
        <v>63</v>
      </c>
      <c r="B17" t="s">
        <v>113</v>
      </c>
      <c r="C17" s="23">
        <v>180</v>
      </c>
      <c r="D17" s="25">
        <v>54.000000000000014</v>
      </c>
    </row>
    <row r="18" spans="1:4" x14ac:dyDescent="0.25">
      <c r="A18" t="s">
        <v>74</v>
      </c>
      <c r="B18" t="s">
        <v>114</v>
      </c>
      <c r="C18" s="23">
        <v>301</v>
      </c>
      <c r="D18" s="25">
        <v>90.300000000000011</v>
      </c>
    </row>
    <row r="19" spans="1:4" x14ac:dyDescent="0.25">
      <c r="A19" t="s">
        <v>72</v>
      </c>
      <c r="B19" t="s">
        <v>111</v>
      </c>
      <c r="C19" s="23">
        <v>250</v>
      </c>
      <c r="D19" s="25">
        <v>110</v>
      </c>
    </row>
    <row r="20" spans="1:4" x14ac:dyDescent="0.25">
      <c r="A20" t="s">
        <v>73</v>
      </c>
      <c r="B20" t="s">
        <v>112</v>
      </c>
      <c r="C20" s="23">
        <v>222</v>
      </c>
      <c r="D20" s="25">
        <v>66.600000000000023</v>
      </c>
    </row>
    <row r="21" spans="1:4" x14ac:dyDescent="0.25">
      <c r="A21" t="s">
        <v>63</v>
      </c>
      <c r="B21" t="s">
        <v>113</v>
      </c>
      <c r="C21" s="23">
        <v>111</v>
      </c>
      <c r="D21" s="25">
        <v>33.300000000000011</v>
      </c>
    </row>
  </sheetData>
  <pageMargins left="0.511811024" right="0.511811024" top="0.78740157499999996" bottom="0.78740157499999996" header="0.31496062000000002" footer="0.31496062000000002"/>
  <pageSetup paperSize="9" orientation="portrait" horizontalDpi="4294967293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A31847-85F9-4D05-B710-CC8D81348D93}">
  <dimension ref="A3:H22"/>
  <sheetViews>
    <sheetView showGridLines="0" zoomScale="110" zoomScaleNormal="110" workbookViewId="0">
      <pane ySplit="2" topLeftCell="A3" activePane="bottomLeft" state="frozen"/>
      <selection pane="bottomLeft" activeCell="F4" sqref="F4"/>
    </sheetView>
  </sheetViews>
  <sheetFormatPr defaultRowHeight="15" x14ac:dyDescent="0.25"/>
  <cols>
    <col min="1" max="1" width="17.5703125" bestFit="1" customWidth="1"/>
    <col min="2" max="2" width="19.7109375" bestFit="1" customWidth="1"/>
    <col min="3" max="3" width="5" customWidth="1"/>
    <col min="4" max="4" width="1.28515625" customWidth="1"/>
    <col min="5" max="5" width="16.42578125" customWidth="1"/>
    <col min="6" max="6" width="19.7109375" bestFit="1" customWidth="1"/>
    <col min="7" max="8" width="19.85546875" bestFit="1" customWidth="1"/>
    <col min="9" max="9" width="12.140625" bestFit="1" customWidth="1"/>
  </cols>
  <sheetData>
    <row r="3" spans="1:8" x14ac:dyDescent="0.25">
      <c r="A3" s="4"/>
      <c r="B3" s="24"/>
    </row>
    <row r="4" spans="1:8" x14ac:dyDescent="0.25">
      <c r="A4" s="16" t="s">
        <v>142</v>
      </c>
      <c r="B4" s="16" t="s">
        <v>125</v>
      </c>
      <c r="F4" s="16" t="s">
        <v>124</v>
      </c>
      <c r="G4" s="16" t="s">
        <v>125</v>
      </c>
      <c r="H4" s="16" t="s">
        <v>126</v>
      </c>
    </row>
    <row r="5" spans="1:8" x14ac:dyDescent="0.25">
      <c r="A5" s="36" t="s">
        <v>72</v>
      </c>
      <c r="B5" s="37">
        <v>20</v>
      </c>
      <c r="F5" s="38">
        <v>60</v>
      </c>
      <c r="G5" s="38">
        <f>SUM($B$5:$B$22)</f>
        <v>60</v>
      </c>
      <c r="H5" s="17">
        <f>G5/F5</f>
        <v>1</v>
      </c>
    </row>
    <row r="6" spans="1:8" x14ac:dyDescent="0.25">
      <c r="A6" s="36" t="s">
        <v>73</v>
      </c>
      <c r="B6" s="37">
        <v>10</v>
      </c>
      <c r="E6" s="29"/>
    </row>
    <row r="7" spans="1:8" x14ac:dyDescent="0.25">
      <c r="A7" s="36" t="s">
        <v>63</v>
      </c>
      <c r="B7" s="37">
        <v>15</v>
      </c>
      <c r="E7" s="29"/>
    </row>
    <row r="8" spans="1:8" x14ac:dyDescent="0.25">
      <c r="A8" s="36" t="s">
        <v>74</v>
      </c>
      <c r="B8" s="37">
        <v>15</v>
      </c>
      <c r="E8" s="29"/>
      <c r="F8" s="35"/>
    </row>
    <row r="9" spans="1:8" x14ac:dyDescent="0.25">
      <c r="B9" s="25"/>
    </row>
    <row r="10" spans="1:8" x14ac:dyDescent="0.25">
      <c r="B10" s="25"/>
    </row>
    <row r="11" spans="1:8" x14ac:dyDescent="0.25">
      <c r="B11" s="25"/>
    </row>
    <row r="12" spans="1:8" x14ac:dyDescent="0.25">
      <c r="B12" s="25"/>
    </row>
    <row r="13" spans="1:8" x14ac:dyDescent="0.25">
      <c r="B13" s="25"/>
    </row>
    <row r="14" spans="1:8" x14ac:dyDescent="0.25">
      <c r="B14" s="25"/>
    </row>
    <row r="15" spans="1:8" x14ac:dyDescent="0.25">
      <c r="B15" s="25"/>
    </row>
    <row r="16" spans="1:8" x14ac:dyDescent="0.25">
      <c r="B16" s="25"/>
      <c r="G16" s="20"/>
    </row>
    <row r="17" spans="2:2" x14ac:dyDescent="0.25">
      <c r="B17" s="25"/>
    </row>
    <row r="18" spans="2:2" x14ac:dyDescent="0.25">
      <c r="B18" s="25"/>
    </row>
    <row r="19" spans="2:2" x14ac:dyDescent="0.25">
      <c r="B19" s="25"/>
    </row>
    <row r="20" spans="2:2" x14ac:dyDescent="0.25">
      <c r="B20" s="25"/>
    </row>
    <row r="21" spans="2:2" x14ac:dyDescent="0.25">
      <c r="B21" s="25"/>
    </row>
    <row r="22" spans="2:2" x14ac:dyDescent="0.25">
      <c r="B22" s="25"/>
    </row>
  </sheetData>
  <pageMargins left="0.511811024" right="0.511811024" top="0.78740157499999996" bottom="0.78740157499999996" header="0.31496062000000002" footer="0.31496062000000002"/>
  <pageSetup paperSize="9" orientation="portrait" horizontalDpi="4294967293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CDEA1F-CE7B-4AB3-B719-21644856CED2}">
  <dimension ref="B5:F17"/>
  <sheetViews>
    <sheetView showGridLines="0" zoomScale="120" zoomScaleNormal="120" workbookViewId="0">
      <selection activeCell="D5" sqref="D5"/>
    </sheetView>
  </sheetViews>
  <sheetFormatPr defaultRowHeight="15" x14ac:dyDescent="0.25"/>
  <cols>
    <col min="3" max="3" width="11.7109375" bestFit="1" customWidth="1"/>
    <col min="4" max="4" width="9.7109375" bestFit="1" customWidth="1"/>
    <col min="5" max="5" width="2.140625" style="40" bestFit="1" customWidth="1"/>
    <col min="6" max="6" width="9.140625" style="40"/>
  </cols>
  <sheetData>
    <row r="5" spans="2:5" x14ac:dyDescent="0.25">
      <c r="B5" s="43" t="s">
        <v>141</v>
      </c>
      <c r="C5" s="43" t="s">
        <v>127</v>
      </c>
      <c r="D5" s="43" t="s">
        <v>140</v>
      </c>
    </row>
    <row r="6" spans="2:5" x14ac:dyDescent="0.25">
      <c r="B6" s="36" t="s">
        <v>128</v>
      </c>
      <c r="C6" s="39">
        <v>1330</v>
      </c>
      <c r="D6" s="39">
        <v>1500</v>
      </c>
      <c r="E6" s="41"/>
    </row>
    <row r="7" spans="2:5" x14ac:dyDescent="0.25">
      <c r="B7" s="36" t="s">
        <v>129</v>
      </c>
      <c r="C7" s="39">
        <v>1450</v>
      </c>
      <c r="D7" s="39">
        <v>1500</v>
      </c>
    </row>
    <row r="8" spans="2:5" x14ac:dyDescent="0.25">
      <c r="B8" s="36" t="s">
        <v>130</v>
      </c>
      <c r="C8" s="39">
        <v>1700</v>
      </c>
      <c r="D8" s="39">
        <v>1500</v>
      </c>
    </row>
    <row r="9" spans="2:5" x14ac:dyDescent="0.25">
      <c r="B9" s="36" t="s">
        <v>131</v>
      </c>
      <c r="C9" s="39">
        <v>1100</v>
      </c>
      <c r="D9" s="39">
        <v>1500</v>
      </c>
    </row>
    <row r="10" spans="2:5" x14ac:dyDescent="0.25">
      <c r="B10" s="36" t="s">
        <v>132</v>
      </c>
      <c r="C10" s="39">
        <v>901</v>
      </c>
      <c r="D10" s="39">
        <v>1500</v>
      </c>
    </row>
    <row r="11" spans="2:5" x14ac:dyDescent="0.25">
      <c r="B11" s="36" t="s">
        <v>133</v>
      </c>
      <c r="C11" s="39">
        <v>2100</v>
      </c>
      <c r="D11" s="39">
        <v>1500</v>
      </c>
    </row>
    <row r="12" spans="2:5" x14ac:dyDescent="0.25">
      <c r="B12" s="36" t="s">
        <v>134</v>
      </c>
      <c r="C12" s="39">
        <v>1800</v>
      </c>
      <c r="D12" s="39">
        <v>1500</v>
      </c>
    </row>
    <row r="13" spans="2:5" x14ac:dyDescent="0.25">
      <c r="B13" s="36" t="s">
        <v>135</v>
      </c>
      <c r="C13" s="39">
        <v>1000</v>
      </c>
      <c r="D13" s="39">
        <v>1500</v>
      </c>
    </row>
    <row r="14" spans="2:5" x14ac:dyDescent="0.25">
      <c r="B14" s="36" t="s">
        <v>136</v>
      </c>
      <c r="C14" s="39">
        <v>970</v>
      </c>
      <c r="D14" s="39">
        <v>1500</v>
      </c>
    </row>
    <row r="15" spans="2:5" x14ac:dyDescent="0.25">
      <c r="B15" s="36" t="s">
        <v>137</v>
      </c>
      <c r="C15" s="39">
        <v>700</v>
      </c>
      <c r="D15" s="39">
        <v>1500</v>
      </c>
    </row>
    <row r="16" spans="2:5" x14ac:dyDescent="0.25">
      <c r="B16" s="36" t="s">
        <v>138</v>
      </c>
      <c r="C16" s="39">
        <v>2100</v>
      </c>
      <c r="D16" s="39">
        <v>1500</v>
      </c>
    </row>
    <row r="17" spans="2:4" x14ac:dyDescent="0.25">
      <c r="B17" s="36" t="s">
        <v>139</v>
      </c>
      <c r="C17" s="39">
        <v>1800</v>
      </c>
      <c r="D17" s="39">
        <v>1500</v>
      </c>
    </row>
  </sheetData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14</vt:i4>
      </vt:variant>
    </vt:vector>
  </HeadingPairs>
  <TitlesOfParts>
    <vt:vector size="14" baseType="lpstr">
      <vt:lpstr>TABELA DINÂMICA</vt:lpstr>
      <vt:lpstr>GRÁFICO</vt:lpstr>
      <vt:lpstr>FILTRO SIMPLES FUNÇÃO SUBTOTAL</vt:lpstr>
      <vt:lpstr>GRÁFICO DASHBOARD COLUNA</vt:lpstr>
      <vt:lpstr>GRÁFICO DASHBOARD COLUNA OPÇÃO </vt:lpstr>
      <vt:lpstr>GRÁFICO DASHBOARD PIZZA SELEÇÃO</vt:lpstr>
      <vt:lpstr>GRÁFICO MAPA GRAFICO LINHA</vt:lpstr>
      <vt:lpstr>GRÁFICO CONSTRUÇÃO TERMOMÊTRO</vt:lpstr>
      <vt:lpstr>GRAFICOS COM LINHA DE META</vt:lpstr>
      <vt:lpstr>HISTOGRAMA</vt:lpstr>
      <vt:lpstr>GRÁFICO EXPLOSÃO SOLAR</vt:lpstr>
      <vt:lpstr>GRAFICO VELOCIMETRO AULA 1</vt:lpstr>
      <vt:lpstr>GRAFICO VELOCIMETRO AULA 2</vt:lpstr>
      <vt:lpstr>GRÁFICO ROSCA PARA DESEMPENHO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Graziela</dc:creator>
  <cp:lastModifiedBy>Graziela</cp:lastModifiedBy>
  <dcterms:created xsi:type="dcterms:W3CDTF">2019-03-26T21:55:04Z</dcterms:created>
  <dcterms:modified xsi:type="dcterms:W3CDTF">2022-02-04T03:58:33Z</dcterms:modified>
</cp:coreProperties>
</file>