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MARKETING DIGITAL AILTON\CURSO AILTON DE EXCEL\VIDEOS CURSO EXCEL DIRETO AO PONTO -  VISÃO EMPRESARIAL\VIDEOS EDITADO\VIDEOS EDITADOS HOTMART\MODULO 0 EXCEL DO ZERO OFICIAL\"/>
    </mc:Choice>
  </mc:AlternateContent>
  <xr:revisionPtr revIDLastSave="0" documentId="8_{90D609CB-43FA-4D15-801E-52A6B6C1A5C7}" xr6:coauthVersionLast="47" xr6:coauthVersionMax="47" xr10:uidLastSave="{00000000-0000-0000-0000-000000000000}"/>
  <bookViews>
    <workbookView xWindow="-120" yWindow="-120" windowWidth="20730" windowHeight="11160" tabRatio="620" firstSheet="2" activeTab="2" xr2:uid="{882D2288-12D2-4DC5-AE30-837CD3D88BED}"/>
  </bookViews>
  <sheets>
    <sheet name="AULA 3" sheetId="5" state="hidden" r:id="rId1"/>
    <sheet name="OPERADORES" sheetId="2" state="hidden" r:id="rId2"/>
    <sheet name="CONSOLIDADO" sheetId="4" r:id="rId3"/>
    <sheet name="DESEMPENHO DIÁRIO" sheetId="1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" i="1" l="1"/>
  <c r="A7" i="1" l="1"/>
  <c r="D17" i="2" l="1"/>
  <c r="D16" i="2"/>
  <c r="D15" i="2"/>
  <c r="D14" i="2"/>
  <c r="D13" i="2"/>
  <c r="D12" i="2"/>
  <c r="D7" i="2"/>
  <c r="D6" i="2"/>
  <c r="D5" i="2"/>
  <c r="D4" i="2"/>
  <c r="D3" i="2"/>
  <c r="E7" i="1" l="1"/>
  <c r="D5" i="1"/>
  <c r="D6" i="4" s="1"/>
  <c r="C6" i="4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B8" i="1"/>
  <c r="B9" i="1" l="1"/>
  <c r="A8" i="1"/>
  <c r="E5" i="1"/>
  <c r="E6" i="4" s="1"/>
  <c r="B10" i="1" l="1"/>
  <c r="A9" i="1"/>
  <c r="B11" i="1" l="1"/>
  <c r="A10" i="1"/>
  <c r="B12" i="1" l="1"/>
  <c r="A11" i="1"/>
  <c r="B13" i="1" l="1"/>
  <c r="A12" i="1"/>
  <c r="B14" i="1" l="1"/>
  <c r="A13" i="1"/>
  <c r="B15" i="1" l="1"/>
  <c r="A14" i="1"/>
  <c r="B16" i="1" l="1"/>
  <c r="A15" i="1"/>
  <c r="B17" i="1" l="1"/>
  <c r="A16" i="1"/>
  <c r="B18" i="1" l="1"/>
  <c r="A17" i="1"/>
  <c r="B19" i="1" l="1"/>
  <c r="A18" i="1"/>
  <c r="B20" i="1" l="1"/>
  <c r="A19" i="1"/>
  <c r="B21" i="1" l="1"/>
  <c r="A21" i="1" s="1"/>
  <c r="A20" i="1"/>
</calcChain>
</file>

<file path=xl/sharedStrings.xml><?xml version="1.0" encoding="utf-8"?>
<sst xmlns="http://schemas.openxmlformats.org/spreadsheetml/2006/main" count="45" uniqueCount="32">
  <si>
    <t>VENDAS</t>
  </si>
  <si>
    <t>META</t>
  </si>
  <si>
    <t>DATA</t>
  </si>
  <si>
    <t>%</t>
  </si>
  <si>
    <t>Operador</t>
  </si>
  <si>
    <t>Status</t>
  </si>
  <si>
    <t>Pratica</t>
  </si>
  <si>
    <t>Exemplo</t>
  </si>
  <si>
    <t>+</t>
  </si>
  <si>
    <t>-</t>
  </si>
  <si>
    <t>*</t>
  </si>
  <si>
    <t>/</t>
  </si>
  <si>
    <t>Adição</t>
  </si>
  <si>
    <t>Subtração</t>
  </si>
  <si>
    <t>Multiplicação</t>
  </si>
  <si>
    <t>Divisão</t>
  </si>
  <si>
    <t>Porcentagem</t>
  </si>
  <si>
    <t xml:space="preserve"> =</t>
  </si>
  <si>
    <t>Igual</t>
  </si>
  <si>
    <t>&gt;</t>
  </si>
  <si>
    <t>Maior que</t>
  </si>
  <si>
    <t>&lt;</t>
  </si>
  <si>
    <t>Menor que</t>
  </si>
  <si>
    <t>&gt;=</t>
  </si>
  <si>
    <t>Maior ou Igual a</t>
  </si>
  <si>
    <t>&lt;=</t>
  </si>
  <si>
    <t>Menor ou Igual a</t>
  </si>
  <si>
    <t>&lt;&gt;</t>
  </si>
  <si>
    <t>Diferente de</t>
  </si>
  <si>
    <t>Operadores</t>
  </si>
  <si>
    <t>Igual a</t>
  </si>
  <si>
    <t>SEMANA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</si>
</sst>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;@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9" tint="-0.49998474074526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-0.499984740745262"/>
        <bgColor indexed="64"/>
      </patternFill>
    </fill>
    <fill>
      <patternFill patternType="solid">
        <fgColor theme="9" tint="0.39997558519241921"/>
        <bgColor indexed="64"/>
      </patternFill>
    </fill>
  </fills>
  <borders count="6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9">
    <xf numFmtId="0" fontId="0" fillId="0" borderId="0" xfId="0"/>
    <xf numFmtId="0" fontId="0" fillId="0" borderId="1" xfId="0" applyBorder="1" applyAlignment="1">
      <alignment horizontal="center" vertical="center"/>
    </xf>
    <xf numFmtId="9" fontId="0" fillId="0" borderId="1" xfId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0" fillId="3" borderId="2" xfId="0" applyFill="1" applyBorder="1" applyAlignment="1">
      <alignment horizontal="center" vertical="center"/>
    </xf>
    <xf numFmtId="0" fontId="0" fillId="3" borderId="2" xfId="0" applyFill="1" applyBorder="1"/>
    <xf numFmtId="9" fontId="0" fillId="3" borderId="2" xfId="1" applyFont="1" applyFill="1" applyBorder="1" applyAlignment="1">
      <alignment horizontal="center" vertical="center"/>
    </xf>
    <xf numFmtId="9" fontId="0" fillId="3" borderId="2" xfId="0" applyNumberForma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9" fontId="2" fillId="3" borderId="1" xfId="1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9" fontId="0" fillId="0" borderId="1" xfId="1" applyFont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</cellXfs>
  <cellStyles count="2">
    <cellStyle name="Normal" xfId="0" builtinId="0"/>
    <cellStyle name="Porcentagem" xfId="1" builtinId="5"/>
  </cellStyles>
  <dxfs count="4">
    <dxf>
      <font>
        <b/>
        <i/>
        <color theme="9" tint="-0.499984740745262"/>
      </font>
      <fill>
        <patternFill>
          <bgColor theme="9" tint="0.39994506668294322"/>
        </patternFill>
      </fill>
    </dxf>
    <dxf>
      <font>
        <b/>
        <i/>
        <color theme="4" tint="-0.499984740745262"/>
      </font>
      <fill>
        <patternFill>
          <bgColor theme="8" tint="0.39994506668294322"/>
        </patternFill>
      </fill>
    </dxf>
    <dxf>
      <font>
        <b/>
        <i/>
        <color theme="4" tint="-0.499984740745262"/>
      </font>
      <fill>
        <patternFill>
          <bgColor theme="8" tint="0.39994506668294322"/>
        </patternFill>
      </fill>
    </dxf>
    <dxf>
      <font>
        <b/>
        <i/>
        <color theme="9" tint="-0.499984740745262"/>
      </font>
      <fill>
        <patternFill>
          <bgColor theme="9" tint="0.39994506668294322"/>
        </patternFill>
      </fill>
    </dxf>
  </dxfs>
  <tableStyles count="0" defaultTableStyle="TableStyleMedium2" defaultPivotStyle="PivotStyleLight16"/>
  <colors>
    <mruColors>
      <color rgb="FFC671FF"/>
      <color rgb="FF954EC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099781921972578"/>
          <c:y val="8.4507042253521125E-2"/>
          <c:w val="0.55495491861629576"/>
          <c:h val="0.85446009389671362"/>
        </c:manualLayout>
      </c:layout>
      <c:doughnut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6">
                  <a:lumMod val="7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E0B-47A5-AA50-B6E80DF59715}"/>
              </c:ext>
            </c:extLst>
          </c:dPt>
          <c:dPt>
            <c:idx val="1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6E0B-47A5-AA50-B6E80DF59715}"/>
              </c:ext>
            </c:extLst>
          </c:dPt>
          <c:cat>
            <c:strRef>
              <c:f>CONSOLIDADO!$C$5:$D$5</c:f>
              <c:strCache>
                <c:ptCount val="2"/>
                <c:pt idx="0">
                  <c:v>VENDAS</c:v>
                </c:pt>
                <c:pt idx="1">
                  <c:v>META</c:v>
                </c:pt>
              </c:strCache>
            </c:strRef>
          </c:cat>
          <c:val>
            <c:numRef>
              <c:f>CONSOLIDADO!$C$6:$D$6</c:f>
              <c:numCache>
                <c:formatCode>General</c:formatCode>
                <c:ptCount val="2"/>
                <c:pt idx="0">
                  <c:v>602</c:v>
                </c:pt>
                <c:pt idx="1">
                  <c:v>692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0B-47A5-AA50-B6E80DF597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2692038495188102E-2"/>
          <c:y val="5.0925925925925923E-2"/>
          <c:w val="0.86407414698162732"/>
          <c:h val="0.74436643336249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'DESEMPENHO DIÁRIO'!$C$6</c:f>
              <c:strCache>
                <c:ptCount val="1"/>
                <c:pt idx="0">
                  <c:v>VENDAS</c:v>
                </c:pt>
              </c:strCache>
            </c:strRef>
          </c:tx>
          <c:spPr>
            <a:solidFill>
              <a:schemeClr val="accent6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'DESEMPENHO DIÁRIO'!$B$7:$B$21</c:f>
              <c:numCache>
                <c:formatCode>d/m;@</c:formatCode>
                <c:ptCount val="15"/>
                <c:pt idx="0">
                  <c:v>43709</c:v>
                </c:pt>
                <c:pt idx="1">
                  <c:v>43710</c:v>
                </c:pt>
                <c:pt idx="2">
                  <c:v>43711</c:v>
                </c:pt>
                <c:pt idx="3">
                  <c:v>43712</c:v>
                </c:pt>
                <c:pt idx="4">
                  <c:v>43713</c:v>
                </c:pt>
                <c:pt idx="5">
                  <c:v>43714</c:v>
                </c:pt>
                <c:pt idx="6">
                  <c:v>43715</c:v>
                </c:pt>
                <c:pt idx="7">
                  <c:v>43716</c:v>
                </c:pt>
                <c:pt idx="8">
                  <c:v>43717</c:v>
                </c:pt>
                <c:pt idx="9">
                  <c:v>43718</c:v>
                </c:pt>
                <c:pt idx="10">
                  <c:v>43719</c:v>
                </c:pt>
                <c:pt idx="11">
                  <c:v>43720</c:v>
                </c:pt>
                <c:pt idx="12">
                  <c:v>43721</c:v>
                </c:pt>
                <c:pt idx="13">
                  <c:v>43722</c:v>
                </c:pt>
                <c:pt idx="14">
                  <c:v>43723</c:v>
                </c:pt>
              </c:numCache>
            </c:numRef>
          </c:cat>
          <c:val>
            <c:numRef>
              <c:f>'DESEMPENHO DIÁRIO'!$C$7:$C$21</c:f>
              <c:numCache>
                <c:formatCode>General</c:formatCode>
                <c:ptCount val="15"/>
                <c:pt idx="0">
                  <c:v>45</c:v>
                </c:pt>
                <c:pt idx="1">
                  <c:v>50</c:v>
                </c:pt>
                <c:pt idx="2">
                  <c:v>10</c:v>
                </c:pt>
                <c:pt idx="3">
                  <c:v>20</c:v>
                </c:pt>
                <c:pt idx="4">
                  <c:v>30</c:v>
                </c:pt>
                <c:pt idx="5">
                  <c:v>55</c:v>
                </c:pt>
                <c:pt idx="6">
                  <c:v>80</c:v>
                </c:pt>
                <c:pt idx="7">
                  <c:v>45</c:v>
                </c:pt>
                <c:pt idx="8">
                  <c:v>50</c:v>
                </c:pt>
                <c:pt idx="9">
                  <c:v>10</c:v>
                </c:pt>
                <c:pt idx="10">
                  <c:v>20</c:v>
                </c:pt>
                <c:pt idx="11">
                  <c:v>30</c:v>
                </c:pt>
                <c:pt idx="12">
                  <c:v>55</c:v>
                </c:pt>
                <c:pt idx="13">
                  <c:v>80</c:v>
                </c:pt>
                <c:pt idx="14">
                  <c:v>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A51-4038-AAB1-543FB33ED817}"/>
            </c:ext>
          </c:extLst>
        </c:ser>
        <c:ser>
          <c:idx val="1"/>
          <c:order val="1"/>
          <c:tx>
            <c:strRef>
              <c:f>'DESEMPENHO DIÁRIO'!$D$6</c:f>
              <c:strCache>
                <c:ptCount val="1"/>
                <c:pt idx="0">
                  <c:v>META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chemeClr val="accent6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'DESEMPENHO DIÁRIO'!$D$7:$D$21</c:f>
              <c:numCache>
                <c:formatCode>General</c:formatCode>
                <c:ptCount val="15"/>
                <c:pt idx="0">
                  <c:v>50</c:v>
                </c:pt>
                <c:pt idx="1">
                  <c:v>60</c:v>
                </c:pt>
                <c:pt idx="2">
                  <c:v>20</c:v>
                </c:pt>
                <c:pt idx="3">
                  <c:v>30</c:v>
                </c:pt>
                <c:pt idx="4">
                  <c:v>31</c:v>
                </c:pt>
                <c:pt idx="5">
                  <c:v>60</c:v>
                </c:pt>
                <c:pt idx="6">
                  <c:v>85</c:v>
                </c:pt>
                <c:pt idx="7">
                  <c:v>50</c:v>
                </c:pt>
                <c:pt idx="8">
                  <c:v>60</c:v>
                </c:pt>
                <c:pt idx="9">
                  <c:v>20</c:v>
                </c:pt>
                <c:pt idx="10">
                  <c:v>30</c:v>
                </c:pt>
                <c:pt idx="11">
                  <c:v>31</c:v>
                </c:pt>
                <c:pt idx="12">
                  <c:v>60</c:v>
                </c:pt>
                <c:pt idx="13">
                  <c:v>85</c:v>
                </c:pt>
                <c:pt idx="14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A51-4038-AAB1-543FB33ED8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4"/>
        <c:axId val="522045424"/>
        <c:axId val="522046080"/>
      </c:barChart>
      <c:lineChart>
        <c:grouping val="standard"/>
        <c:varyColors val="0"/>
        <c:ser>
          <c:idx val="2"/>
          <c:order val="2"/>
          <c:tx>
            <c:strRef>
              <c:f>'DESEMPENHO DIÁRIO'!$E$6</c:f>
              <c:strCache>
                <c:ptCount val="1"/>
                <c:pt idx="0">
                  <c:v>%</c:v>
                </c:pt>
              </c:strCache>
            </c:strRef>
          </c:tx>
          <c:spPr>
            <a:ln w="2222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'DESEMPENHO DIÁRIO'!$E$7:$E$21</c:f>
              <c:numCache>
                <c:formatCode>0%</c:formatCode>
                <c:ptCount val="15"/>
                <c:pt idx="0">
                  <c:v>0.9</c:v>
                </c:pt>
                <c:pt idx="1">
                  <c:v>0.83333333333333337</c:v>
                </c:pt>
                <c:pt idx="2">
                  <c:v>0.5</c:v>
                </c:pt>
                <c:pt idx="3">
                  <c:v>0.66666666666666663</c:v>
                </c:pt>
                <c:pt idx="4">
                  <c:v>0.967741935483871</c:v>
                </c:pt>
                <c:pt idx="5">
                  <c:v>0.91666666666666663</c:v>
                </c:pt>
                <c:pt idx="6">
                  <c:v>0.94117647058823528</c:v>
                </c:pt>
                <c:pt idx="7">
                  <c:v>0.9</c:v>
                </c:pt>
                <c:pt idx="8">
                  <c:v>0.83333333333333337</c:v>
                </c:pt>
                <c:pt idx="9">
                  <c:v>0.5</c:v>
                </c:pt>
                <c:pt idx="10">
                  <c:v>0.66666666666666663</c:v>
                </c:pt>
                <c:pt idx="11">
                  <c:v>0.967741935483871</c:v>
                </c:pt>
                <c:pt idx="12">
                  <c:v>0.91666666666666663</c:v>
                </c:pt>
                <c:pt idx="13">
                  <c:v>0.94117647058823528</c:v>
                </c:pt>
                <c:pt idx="14">
                  <c:v>1.1000000000000001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A51-4038-AAB1-543FB33ED8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9766432"/>
        <c:axId val="519758560"/>
      </c:lineChart>
      <c:dateAx>
        <c:axId val="522045424"/>
        <c:scaling>
          <c:orientation val="minMax"/>
        </c:scaling>
        <c:delete val="0"/>
        <c:axPos val="b"/>
        <c:numFmt formatCode="d/m;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accent6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22046080"/>
        <c:crosses val="autoZero"/>
        <c:auto val="1"/>
        <c:lblOffset val="100"/>
        <c:baseTimeUnit val="days"/>
      </c:dateAx>
      <c:valAx>
        <c:axId val="522046080"/>
        <c:scaling>
          <c:orientation val="minMax"/>
          <c:max val="9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22045424"/>
        <c:crosses val="autoZero"/>
        <c:crossBetween val="between"/>
      </c:valAx>
      <c:valAx>
        <c:axId val="519758560"/>
        <c:scaling>
          <c:orientation val="minMax"/>
        </c:scaling>
        <c:delete val="0"/>
        <c:axPos val="r"/>
        <c:numFmt formatCode="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19766432"/>
        <c:crosses val="max"/>
        <c:crossBetween val="between"/>
      </c:valAx>
      <c:catAx>
        <c:axId val="519766432"/>
        <c:scaling>
          <c:orientation val="minMax"/>
        </c:scaling>
        <c:delete val="1"/>
        <c:axPos val="b"/>
        <c:majorTickMark val="out"/>
        <c:minorTickMark val="none"/>
        <c:tickLblPos val="nextTo"/>
        <c:crossAx val="51975856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18</xdr:col>
      <xdr:colOff>327314</xdr:colOff>
      <xdr:row>1</xdr:row>
      <xdr:rowOff>183697</xdr:rowOff>
    </xdr:to>
    <xdr:grpSp>
      <xdr:nvGrpSpPr>
        <xdr:cNvPr id="5" name="Agrupar 4">
          <a:extLst>
            <a:ext uri="{FF2B5EF4-FFF2-40B4-BE49-F238E27FC236}">
              <a16:creationId xmlns:a16="http://schemas.microsoft.com/office/drawing/2014/main" id="{17531A2D-2F08-4C0E-B28A-AEBD03F27351}"/>
            </a:ext>
          </a:extLst>
        </xdr:cNvPr>
        <xdr:cNvGrpSpPr/>
      </xdr:nvGrpSpPr>
      <xdr:grpSpPr>
        <a:xfrm>
          <a:off x="0" y="0"/>
          <a:ext cx="11237769" cy="374197"/>
          <a:chOff x="95248" y="6803"/>
          <a:chExt cx="12709071" cy="408214"/>
        </a:xfrm>
      </xdr:grpSpPr>
      <xdr:sp macro="" textlink="">
        <xdr:nvSpPr>
          <xdr:cNvPr id="6" name="Retângulo 5">
            <a:extLst>
              <a:ext uri="{FF2B5EF4-FFF2-40B4-BE49-F238E27FC236}">
                <a16:creationId xmlns:a16="http://schemas.microsoft.com/office/drawing/2014/main" id="{2BCED6CA-3F20-4BC0-9B36-7BF594475F81}"/>
              </a:ext>
            </a:extLst>
          </xdr:cNvPr>
          <xdr:cNvSpPr/>
        </xdr:nvSpPr>
        <xdr:spPr>
          <a:xfrm>
            <a:off x="385307" y="6803"/>
            <a:ext cx="12419012" cy="408214"/>
          </a:xfrm>
          <a:prstGeom prst="rect">
            <a:avLst/>
          </a:prstGeom>
          <a:solidFill>
            <a:schemeClr val="accent6"/>
          </a:solidFill>
          <a:ln>
            <a:noFill/>
          </a:ln>
          <a:effectLst>
            <a:glow rad="101600">
              <a:schemeClr val="accent6">
                <a:satMod val="175000"/>
                <a:alpha val="40000"/>
              </a:schemeClr>
            </a:glow>
            <a:outerShdw blurRad="50800" dist="38100" algn="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 anchorCtr="0"/>
          <a:lstStyle/>
          <a:p>
            <a:pPr algn="l"/>
            <a:r>
              <a:rPr lang="pt-BR" sz="1100" b="1" cap="none" spc="0">
                <a:ln w="10160">
                  <a:solidFill>
                    <a:schemeClr val="accent5"/>
                  </a:solidFill>
                  <a:prstDash val="solid"/>
                </a:ln>
                <a:solidFill>
                  <a:srgbClr val="FFFFFF"/>
                </a:solidFill>
                <a:effectLst>
                  <a:outerShdw blurRad="38100" dist="22860" dir="5400000" algn="tl" rotWithShape="0">
                    <a:srgbClr val="000000">
                      <a:alpha val="30000"/>
                    </a:srgbClr>
                  </a:outerShdw>
                </a:effectLst>
              </a:rPr>
              <a:t>                                           </a:t>
            </a:r>
            <a:r>
              <a:rPr lang="pt-BR" sz="1100" b="1" cap="none" spc="0" baseline="0">
                <a:ln w="10160">
                  <a:solidFill>
                    <a:schemeClr val="accent5"/>
                  </a:solidFill>
                  <a:prstDash val="solid"/>
                </a:ln>
                <a:solidFill>
                  <a:srgbClr val="FFFFFF"/>
                </a:solidFill>
                <a:effectLst>
                  <a:outerShdw blurRad="38100" dist="22860" dir="5400000" algn="tl" rotWithShape="0">
                    <a:srgbClr val="000000">
                      <a:alpha val="30000"/>
                    </a:srgbClr>
                  </a:outerShdw>
                </a:effectLst>
              </a:rPr>
              <a:t>                                              </a:t>
            </a:r>
            <a:r>
              <a:rPr lang="pt-BR" sz="2000" b="1" cap="none" spc="0">
                <a:ln>
                  <a:noFill/>
                </a:ln>
                <a:solidFill>
                  <a:schemeClr val="bg1"/>
                </a:solidFill>
                <a:effectLst/>
              </a:rPr>
              <a:t>Excel</a:t>
            </a:r>
            <a:r>
              <a:rPr lang="pt-BR" sz="2000" b="1" cap="none" spc="0" baseline="0">
                <a:ln>
                  <a:noFill/>
                </a:ln>
                <a:solidFill>
                  <a:schemeClr val="bg1"/>
                </a:solidFill>
                <a:effectLst/>
              </a:rPr>
              <a:t> Direto Ao Ponto.:: </a:t>
            </a:r>
            <a:r>
              <a:rPr lang="pt-BR" sz="2000" b="1" u="none" cap="none" spc="0" baseline="0">
                <a:ln>
                  <a:noFill/>
                </a:ln>
                <a:solidFill>
                  <a:schemeClr val="bg1"/>
                </a:solidFill>
                <a:effectLst/>
              </a:rPr>
              <a:t>HIPERLINKS</a:t>
            </a:r>
            <a:endParaRPr lang="pt-BR" sz="2000" b="1" u="none" cap="none" spc="0">
              <a:ln>
                <a:noFill/>
              </a:ln>
              <a:solidFill>
                <a:schemeClr val="bg1"/>
              </a:solidFill>
              <a:effectLst/>
            </a:endParaRPr>
          </a:p>
        </xdr:txBody>
      </xdr:sp>
      <xdr:pic>
        <xdr:nvPicPr>
          <xdr:cNvPr id="7" name="Imagem 6">
            <a:extLst>
              <a:ext uri="{FF2B5EF4-FFF2-40B4-BE49-F238E27FC236}">
                <a16:creationId xmlns:a16="http://schemas.microsoft.com/office/drawing/2014/main" id="{8B4D61F6-9923-494E-AD03-D7DA8F86CAC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95248" y="7767"/>
            <a:ext cx="440675" cy="329653"/>
          </a:xfrm>
          <a:prstGeom prst="round2DiagRect">
            <a:avLst>
              <a:gd name="adj1" fmla="val 16667"/>
              <a:gd name="adj2" fmla="val 0"/>
            </a:avLst>
          </a:prstGeom>
          <a:ln w="88900" cap="sq">
            <a:solidFill>
              <a:srgbClr val="FFFFFF"/>
            </a:solidFill>
            <a:miter lim="800000"/>
          </a:ln>
          <a:effectLst>
            <a:glow rad="228600">
              <a:schemeClr val="accent6">
                <a:satMod val="175000"/>
                <a:alpha val="40000"/>
              </a:schemeClr>
            </a:glow>
            <a:outerShdw blurRad="254000" algn="tl" rotWithShape="0">
              <a:srgbClr val="000000">
                <a:alpha val="43000"/>
              </a:srgbClr>
            </a:outerShdw>
          </a:effectLst>
        </xdr:spPr>
      </xdr:pic>
    </xdr:grpSp>
    <xdr:clientData/>
  </xdr:twoCellAnchor>
  <xdr:twoCellAnchor>
    <xdr:from>
      <xdr:col>0</xdr:col>
      <xdr:colOff>8659</xdr:colOff>
      <xdr:row>6</xdr:row>
      <xdr:rowOff>69273</xdr:rowOff>
    </xdr:from>
    <xdr:to>
      <xdr:col>6</xdr:col>
      <xdr:colOff>536864</xdr:colOff>
      <xdr:row>20</xdr:row>
      <xdr:rowOff>107373</xdr:rowOff>
    </xdr:to>
    <xdr:grpSp>
      <xdr:nvGrpSpPr>
        <xdr:cNvPr id="14" name="Agrupar 13">
          <a:extLst>
            <a:ext uri="{FF2B5EF4-FFF2-40B4-BE49-F238E27FC236}">
              <a16:creationId xmlns:a16="http://schemas.microsoft.com/office/drawing/2014/main" id="{CB19F88F-C11E-428E-9202-E859ECCD1229}"/>
            </a:ext>
          </a:extLst>
        </xdr:cNvPr>
        <xdr:cNvGrpSpPr/>
      </xdr:nvGrpSpPr>
      <xdr:grpSpPr>
        <a:xfrm>
          <a:off x="8659" y="1212273"/>
          <a:ext cx="4165023" cy="2705100"/>
          <a:chOff x="0" y="1246909"/>
          <a:chExt cx="4165023" cy="2705100"/>
        </a:xfrm>
      </xdr:grpSpPr>
      <xdr:graphicFrame macro="">
        <xdr:nvGraphicFramePr>
          <xdr:cNvPr id="8" name="Gráfico 7">
            <a:extLst>
              <a:ext uri="{FF2B5EF4-FFF2-40B4-BE49-F238E27FC236}">
                <a16:creationId xmlns:a16="http://schemas.microsoft.com/office/drawing/2014/main" id="{6E4582CC-19FB-46FB-A243-03743E43169A}"/>
              </a:ext>
            </a:extLst>
          </xdr:cNvPr>
          <xdr:cNvGraphicFramePr/>
        </xdr:nvGraphicFramePr>
        <xdr:xfrm>
          <a:off x="0" y="1246909"/>
          <a:ext cx="4165023" cy="27051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sp macro="" textlink="$D$6">
        <xdr:nvSpPr>
          <xdr:cNvPr id="9" name="Retângulo 8">
            <a:extLst>
              <a:ext uri="{FF2B5EF4-FFF2-40B4-BE49-F238E27FC236}">
                <a16:creationId xmlns:a16="http://schemas.microsoft.com/office/drawing/2014/main" id="{05EA3BFD-F203-4442-B924-FF3051982577}"/>
              </a:ext>
            </a:extLst>
          </xdr:cNvPr>
          <xdr:cNvSpPr/>
        </xdr:nvSpPr>
        <xdr:spPr>
          <a:xfrm>
            <a:off x="1568142" y="2594046"/>
            <a:ext cx="386527" cy="196393"/>
          </a:xfrm>
          <a:prstGeom prst="rect">
            <a:avLst/>
          </a:prstGeom>
          <a:solidFill>
            <a:schemeClr val="accent6">
              <a:lumMod val="40000"/>
              <a:lumOff val="6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fld id="{04355B7C-66D9-4D18-A44B-14FD057DF1A2}" type="TxLink">
              <a:rPr lang="en-US" sz="1000" b="0" i="0" u="none" strike="noStrike">
                <a:solidFill>
                  <a:schemeClr val="accent6">
                    <a:lumMod val="50000"/>
                  </a:schemeClr>
                </a:solidFill>
                <a:latin typeface="Calibri"/>
                <a:cs typeface="Calibri"/>
              </a:rPr>
              <a:pPr algn="ctr"/>
              <a:t>692</a:t>
            </a:fld>
            <a:endParaRPr lang="pt-BR" sz="1000">
              <a:solidFill>
                <a:schemeClr val="accent6">
                  <a:lumMod val="50000"/>
                </a:schemeClr>
              </a:solidFill>
            </a:endParaRPr>
          </a:p>
        </xdr:txBody>
      </xdr:sp>
      <xdr:sp macro="" textlink="$C$6">
        <xdr:nvSpPr>
          <xdr:cNvPr id="10" name="Retângulo 9">
            <a:extLst>
              <a:ext uri="{FF2B5EF4-FFF2-40B4-BE49-F238E27FC236}">
                <a16:creationId xmlns:a16="http://schemas.microsoft.com/office/drawing/2014/main" id="{0E543EAC-1D0F-4198-816A-69343FB8B734}"/>
              </a:ext>
            </a:extLst>
          </xdr:cNvPr>
          <xdr:cNvSpPr/>
        </xdr:nvSpPr>
        <xdr:spPr>
          <a:xfrm>
            <a:off x="2167061" y="2593926"/>
            <a:ext cx="386527" cy="196393"/>
          </a:xfrm>
          <a:prstGeom prst="rect">
            <a:avLst/>
          </a:prstGeom>
          <a:solidFill>
            <a:schemeClr val="accent6">
              <a:lumMod val="5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fld id="{47D49EC1-386D-4F3C-BD75-3E204B6D32FC}" type="TxLink">
              <a:rPr lang="en-US" sz="1000" b="0" i="0" u="none" strike="noStrike">
                <a:solidFill>
                  <a:schemeClr val="accent6">
                    <a:lumMod val="40000"/>
                    <a:lumOff val="60000"/>
                  </a:schemeClr>
                </a:solidFill>
                <a:latin typeface="Calibri"/>
                <a:cs typeface="Calibri"/>
              </a:rPr>
              <a:pPr algn="ctr"/>
              <a:t>602</a:t>
            </a:fld>
            <a:endParaRPr lang="pt-BR" sz="1000">
              <a:solidFill>
                <a:schemeClr val="accent6">
                  <a:lumMod val="40000"/>
                  <a:lumOff val="60000"/>
                </a:schemeClr>
              </a:solidFill>
            </a:endParaRPr>
          </a:p>
        </xdr:txBody>
      </xdr:sp>
      <xdr:sp macro="" textlink="$D$5">
        <xdr:nvSpPr>
          <xdr:cNvPr id="12" name="CaixaDeTexto 11">
            <a:extLst>
              <a:ext uri="{FF2B5EF4-FFF2-40B4-BE49-F238E27FC236}">
                <a16:creationId xmlns:a16="http://schemas.microsoft.com/office/drawing/2014/main" id="{C28396D7-6F95-46B1-A24B-45D238D04A0B}"/>
              </a:ext>
            </a:extLst>
          </xdr:cNvPr>
          <xdr:cNvSpPr txBox="1"/>
        </xdr:nvSpPr>
        <xdr:spPr>
          <a:xfrm>
            <a:off x="1535214" y="2337954"/>
            <a:ext cx="468911" cy="23320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fld id="{B267E3BD-5B36-48AE-A3E9-DD0A305A4E39}" type="TxLink">
              <a:rPr lang="en-US" sz="900" b="1" i="0" u="none" strike="noStrike">
                <a:solidFill>
                  <a:schemeClr val="accent6">
                    <a:lumMod val="40000"/>
                    <a:lumOff val="60000"/>
                  </a:schemeClr>
                </a:solidFill>
                <a:latin typeface="Calibri"/>
                <a:cs typeface="Calibri"/>
              </a:rPr>
              <a:pPr/>
              <a:t>META</a:t>
            </a:fld>
            <a:endParaRPr lang="pt-BR" sz="900">
              <a:solidFill>
                <a:schemeClr val="accent6">
                  <a:lumMod val="40000"/>
                  <a:lumOff val="60000"/>
                </a:schemeClr>
              </a:solidFill>
            </a:endParaRPr>
          </a:p>
        </xdr:txBody>
      </xdr:sp>
      <xdr:sp macro="" textlink="$C$5">
        <xdr:nvSpPr>
          <xdr:cNvPr id="13" name="CaixaDeTexto 12">
            <a:extLst>
              <a:ext uri="{FF2B5EF4-FFF2-40B4-BE49-F238E27FC236}">
                <a16:creationId xmlns:a16="http://schemas.microsoft.com/office/drawing/2014/main" id="{FD57D17A-AAFB-4D3F-B88D-1E359B70F569}"/>
              </a:ext>
            </a:extLst>
          </xdr:cNvPr>
          <xdr:cNvSpPr txBox="1"/>
        </xdr:nvSpPr>
        <xdr:spPr>
          <a:xfrm>
            <a:off x="2069522" y="2346612"/>
            <a:ext cx="582532" cy="23320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fld id="{8EDC647C-F530-4CD7-AE53-6E7E2BB5650B}" type="TxLink">
              <a:rPr lang="en-US" sz="900" b="1" i="0" u="none" strike="noStrike">
                <a:solidFill>
                  <a:schemeClr val="accent6">
                    <a:lumMod val="50000"/>
                  </a:schemeClr>
                </a:solidFill>
                <a:latin typeface="Calibri"/>
                <a:cs typeface="Calibri"/>
              </a:rPr>
              <a:pPr/>
              <a:t>VENDAS</a:t>
            </a:fld>
            <a:endParaRPr lang="pt-BR" sz="900">
              <a:solidFill>
                <a:schemeClr val="accent6">
                  <a:lumMod val="50000"/>
                </a:schemeClr>
              </a:solidFill>
            </a:endParaRP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18</xdr:col>
      <xdr:colOff>1</xdr:colOff>
      <xdr:row>1</xdr:row>
      <xdr:rowOff>183697</xdr:rowOff>
    </xdr:to>
    <xdr:grpSp>
      <xdr:nvGrpSpPr>
        <xdr:cNvPr id="3" name="Agrupar 2">
          <a:extLst>
            <a:ext uri="{FF2B5EF4-FFF2-40B4-BE49-F238E27FC236}">
              <a16:creationId xmlns:a16="http://schemas.microsoft.com/office/drawing/2014/main" id="{5FDAB6D5-3159-48F5-9DD0-B308ACC34D57}"/>
            </a:ext>
          </a:extLst>
        </xdr:cNvPr>
        <xdr:cNvGrpSpPr/>
      </xdr:nvGrpSpPr>
      <xdr:grpSpPr>
        <a:xfrm>
          <a:off x="0" y="0"/>
          <a:ext cx="11300115" cy="374197"/>
          <a:chOff x="95247" y="6803"/>
          <a:chExt cx="12709072" cy="408214"/>
        </a:xfrm>
      </xdr:grpSpPr>
      <xdr:sp macro="" textlink="">
        <xdr:nvSpPr>
          <xdr:cNvPr id="4" name="Retângulo 3">
            <a:extLst>
              <a:ext uri="{FF2B5EF4-FFF2-40B4-BE49-F238E27FC236}">
                <a16:creationId xmlns:a16="http://schemas.microsoft.com/office/drawing/2014/main" id="{8643E0C5-1FE8-4E36-B6BD-2ACCAEF94E7B}"/>
              </a:ext>
            </a:extLst>
          </xdr:cNvPr>
          <xdr:cNvSpPr/>
        </xdr:nvSpPr>
        <xdr:spPr>
          <a:xfrm>
            <a:off x="385307" y="6803"/>
            <a:ext cx="12419012" cy="408214"/>
          </a:xfrm>
          <a:prstGeom prst="rect">
            <a:avLst/>
          </a:prstGeom>
          <a:solidFill>
            <a:schemeClr val="accent6"/>
          </a:solidFill>
          <a:ln>
            <a:noFill/>
          </a:ln>
          <a:effectLst>
            <a:glow rad="101600">
              <a:schemeClr val="accent6">
                <a:satMod val="175000"/>
                <a:alpha val="40000"/>
              </a:schemeClr>
            </a:glow>
            <a:outerShdw blurRad="50800" dist="38100" algn="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 anchorCtr="0"/>
          <a:lstStyle/>
          <a:p>
            <a:pPr algn="l"/>
            <a:r>
              <a:rPr lang="pt-BR" sz="1100" b="1" cap="none" spc="0">
                <a:ln w="10160">
                  <a:solidFill>
                    <a:schemeClr val="accent5"/>
                  </a:solidFill>
                  <a:prstDash val="solid"/>
                </a:ln>
                <a:solidFill>
                  <a:srgbClr val="FFFFFF"/>
                </a:solidFill>
                <a:effectLst>
                  <a:outerShdw blurRad="38100" dist="22860" dir="5400000" algn="tl" rotWithShape="0">
                    <a:srgbClr val="000000">
                      <a:alpha val="30000"/>
                    </a:srgbClr>
                  </a:outerShdw>
                </a:effectLst>
              </a:rPr>
              <a:t>                                           </a:t>
            </a:r>
            <a:r>
              <a:rPr lang="pt-BR" sz="1100" b="1" cap="none" spc="0" baseline="0">
                <a:ln w="10160">
                  <a:solidFill>
                    <a:schemeClr val="accent5"/>
                  </a:solidFill>
                  <a:prstDash val="solid"/>
                </a:ln>
                <a:solidFill>
                  <a:srgbClr val="FFFFFF"/>
                </a:solidFill>
                <a:effectLst>
                  <a:outerShdw blurRad="38100" dist="22860" dir="5400000" algn="tl" rotWithShape="0">
                    <a:srgbClr val="000000">
                      <a:alpha val="30000"/>
                    </a:srgbClr>
                  </a:outerShdw>
                </a:effectLst>
              </a:rPr>
              <a:t>                                              </a:t>
            </a:r>
            <a:r>
              <a:rPr lang="pt-BR" sz="2000" b="1" cap="none" spc="0">
                <a:ln>
                  <a:noFill/>
                </a:ln>
                <a:solidFill>
                  <a:schemeClr val="bg1"/>
                </a:solidFill>
                <a:effectLst/>
              </a:rPr>
              <a:t>Excel</a:t>
            </a:r>
            <a:r>
              <a:rPr lang="pt-BR" sz="2000" b="1" cap="none" spc="0" baseline="0">
                <a:ln>
                  <a:noFill/>
                </a:ln>
                <a:solidFill>
                  <a:schemeClr val="bg1"/>
                </a:solidFill>
                <a:effectLst/>
              </a:rPr>
              <a:t> Direto Ao Ponto.:: </a:t>
            </a:r>
            <a:r>
              <a:rPr lang="pt-BR" sz="2000" b="1" u="none" cap="none" spc="0" baseline="0">
                <a:ln>
                  <a:noFill/>
                </a:ln>
                <a:solidFill>
                  <a:schemeClr val="bg1"/>
                </a:solidFill>
                <a:effectLst/>
              </a:rPr>
              <a:t>GRÁFICO DO ZERO</a:t>
            </a:r>
            <a:endParaRPr lang="pt-BR" sz="2000" b="1" u="none" cap="none" spc="0">
              <a:ln>
                <a:noFill/>
              </a:ln>
              <a:solidFill>
                <a:schemeClr val="bg1"/>
              </a:solidFill>
              <a:effectLst/>
            </a:endParaRPr>
          </a:p>
        </xdr:txBody>
      </xdr:sp>
      <xdr:pic>
        <xdr:nvPicPr>
          <xdr:cNvPr id="5" name="Imagem 4">
            <a:extLst>
              <a:ext uri="{FF2B5EF4-FFF2-40B4-BE49-F238E27FC236}">
                <a16:creationId xmlns:a16="http://schemas.microsoft.com/office/drawing/2014/main" id="{221B3FA0-8CA8-492D-95E1-8F07BF470D6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95247" y="7768"/>
            <a:ext cx="447982" cy="319836"/>
          </a:xfrm>
          <a:prstGeom prst="round2DiagRect">
            <a:avLst>
              <a:gd name="adj1" fmla="val 16667"/>
              <a:gd name="adj2" fmla="val 0"/>
            </a:avLst>
          </a:prstGeom>
          <a:ln w="88900" cap="sq">
            <a:solidFill>
              <a:srgbClr val="FFFFFF"/>
            </a:solidFill>
            <a:miter lim="800000"/>
          </a:ln>
          <a:effectLst>
            <a:glow rad="228600">
              <a:schemeClr val="accent6">
                <a:satMod val="175000"/>
                <a:alpha val="40000"/>
              </a:schemeClr>
            </a:glow>
            <a:outerShdw blurRad="254000" algn="tl" rotWithShape="0">
              <a:srgbClr val="000000">
                <a:alpha val="43000"/>
              </a:srgbClr>
            </a:outerShdw>
          </a:effectLst>
        </xdr:spPr>
      </xdr:pic>
    </xdr:grpSp>
    <xdr:clientData/>
  </xdr:twoCellAnchor>
  <xdr:twoCellAnchor>
    <xdr:from>
      <xdr:col>5</xdr:col>
      <xdr:colOff>281420</xdr:colOff>
      <xdr:row>6</xdr:row>
      <xdr:rowOff>5196</xdr:rowOff>
    </xdr:from>
    <xdr:to>
      <xdr:col>14</xdr:col>
      <xdr:colOff>467590</xdr:colOff>
      <xdr:row>20</xdr:row>
      <xdr:rowOff>81396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6E72BDA-0C60-4673-8FF1-1F81DDA16C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162216-6B62-4B87-95D7-E05DE1C3AB45}">
  <dimension ref="A1:D1"/>
  <sheetViews>
    <sheetView workbookViewId="0"/>
  </sheetViews>
  <sheetFormatPr defaultRowHeight="15" x14ac:dyDescent="0.25"/>
  <sheetData>
    <row r="1" spans="1:4" x14ac:dyDescent="0.25">
      <c r="A1" t="s">
        <v>2</v>
      </c>
      <c r="B1" t="s">
        <v>0</v>
      </c>
      <c r="C1" t="s">
        <v>1</v>
      </c>
      <c r="D1" t="s">
        <v>3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014CF5-ADAD-4553-96F8-C4E496A7DE86}">
  <dimension ref="B1:F17"/>
  <sheetViews>
    <sheetView showGridLines="0" workbookViewId="0">
      <selection activeCell="H6" sqref="H6"/>
    </sheetView>
  </sheetViews>
  <sheetFormatPr defaultRowHeight="15" x14ac:dyDescent="0.25"/>
  <cols>
    <col min="2" max="2" width="11.42578125" bestFit="1" customWidth="1"/>
    <col min="3" max="3" width="15.85546875" bestFit="1" customWidth="1"/>
    <col min="4" max="4" width="16.28515625" customWidth="1"/>
    <col min="5" max="5" width="9.28515625" customWidth="1"/>
    <col min="6" max="6" width="6.28515625" customWidth="1"/>
  </cols>
  <sheetData>
    <row r="1" spans="2:6" x14ac:dyDescent="0.25">
      <c r="B1" s="14" t="s">
        <v>29</v>
      </c>
      <c r="C1" s="15"/>
      <c r="D1" s="15"/>
      <c r="E1" s="15"/>
      <c r="F1" s="16"/>
    </row>
    <row r="2" spans="2:6" x14ac:dyDescent="0.25">
      <c r="B2" s="4" t="s">
        <v>4</v>
      </c>
      <c r="C2" s="4" t="s">
        <v>5</v>
      </c>
      <c r="D2" s="4" t="s">
        <v>7</v>
      </c>
      <c r="E2" s="17" t="s">
        <v>6</v>
      </c>
      <c r="F2" s="18"/>
    </row>
    <row r="3" spans="2:6" x14ac:dyDescent="0.25">
      <c r="B3" s="5" t="s">
        <v>17</v>
      </c>
      <c r="C3" s="6" t="s">
        <v>18</v>
      </c>
      <c r="D3" s="5">
        <f>E3</f>
        <v>200</v>
      </c>
      <c r="E3" s="5">
        <v>200</v>
      </c>
      <c r="F3" s="5"/>
    </row>
    <row r="4" spans="2:6" x14ac:dyDescent="0.25">
      <c r="B4" s="5" t="s">
        <v>8</v>
      </c>
      <c r="C4" s="6" t="s">
        <v>12</v>
      </c>
      <c r="D4" s="5">
        <f>E4+F4</f>
        <v>35</v>
      </c>
      <c r="E4" s="5">
        <v>25</v>
      </c>
      <c r="F4" s="5">
        <v>10</v>
      </c>
    </row>
    <row r="5" spans="2:6" x14ac:dyDescent="0.25">
      <c r="B5" s="5" t="s">
        <v>9</v>
      </c>
      <c r="C5" s="6" t="s">
        <v>13</v>
      </c>
      <c r="D5" s="5">
        <f>E5-F5</f>
        <v>10</v>
      </c>
      <c r="E5" s="5">
        <v>30</v>
      </c>
      <c r="F5" s="5">
        <v>20</v>
      </c>
    </row>
    <row r="6" spans="2:6" x14ac:dyDescent="0.25">
      <c r="B6" s="5" t="s">
        <v>10</v>
      </c>
      <c r="C6" s="6" t="s">
        <v>14</v>
      </c>
      <c r="D6" s="5">
        <f>E6*F6</f>
        <v>50</v>
      </c>
      <c r="E6" s="5">
        <v>5</v>
      </c>
      <c r="F6" s="5">
        <v>10</v>
      </c>
    </row>
    <row r="7" spans="2:6" x14ac:dyDescent="0.25">
      <c r="B7" s="5" t="s">
        <v>11</v>
      </c>
      <c r="C7" s="6" t="s">
        <v>15</v>
      </c>
      <c r="D7" s="5">
        <f>E7/F7</f>
        <v>5</v>
      </c>
      <c r="E7" s="5">
        <v>15</v>
      </c>
      <c r="F7" s="5">
        <v>3</v>
      </c>
    </row>
    <row r="8" spans="2:6" x14ac:dyDescent="0.25">
      <c r="B8" s="5" t="s">
        <v>3</v>
      </c>
      <c r="C8" s="6" t="s">
        <v>16</v>
      </c>
      <c r="D8" s="5"/>
      <c r="E8" s="7">
        <v>0.55000000000000004</v>
      </c>
      <c r="F8" s="8">
        <v>0.55000000000000004</v>
      </c>
    </row>
    <row r="11" spans="2:6" x14ac:dyDescent="0.25">
      <c r="B11" s="4" t="s">
        <v>4</v>
      </c>
      <c r="C11" s="4" t="s">
        <v>5</v>
      </c>
      <c r="D11" s="4" t="s">
        <v>7</v>
      </c>
      <c r="E11" s="17" t="s">
        <v>6</v>
      </c>
      <c r="F11" s="18"/>
    </row>
    <row r="12" spans="2:6" x14ac:dyDescent="0.25">
      <c r="B12" s="5" t="s">
        <v>17</v>
      </c>
      <c r="C12" s="6" t="s">
        <v>30</v>
      </c>
      <c r="D12" s="5" t="b">
        <f>E12=F12</f>
        <v>0</v>
      </c>
      <c r="E12" s="5">
        <v>200</v>
      </c>
      <c r="F12" s="5">
        <v>100</v>
      </c>
    </row>
    <row r="13" spans="2:6" x14ac:dyDescent="0.25">
      <c r="B13" s="5" t="s">
        <v>19</v>
      </c>
      <c r="C13" s="6" t="s">
        <v>20</v>
      </c>
      <c r="D13" s="5" t="b">
        <f>E13&gt;F13</f>
        <v>1</v>
      </c>
      <c r="E13" s="5">
        <v>25</v>
      </c>
      <c r="F13" s="5">
        <v>10</v>
      </c>
    </row>
    <row r="14" spans="2:6" x14ac:dyDescent="0.25">
      <c r="B14" s="5" t="s">
        <v>21</v>
      </c>
      <c r="C14" s="6" t="s">
        <v>22</v>
      </c>
      <c r="D14" s="5" t="b">
        <f>E14&lt;F14</f>
        <v>0</v>
      </c>
      <c r="E14" s="5">
        <v>30</v>
      </c>
      <c r="F14" s="5">
        <v>20</v>
      </c>
    </row>
    <row r="15" spans="2:6" x14ac:dyDescent="0.25">
      <c r="B15" s="5" t="s">
        <v>23</v>
      </c>
      <c r="C15" s="6" t="s">
        <v>24</v>
      </c>
      <c r="D15" s="5" t="b">
        <f>E15&gt;=F15</f>
        <v>0</v>
      </c>
      <c r="E15" s="5">
        <v>5</v>
      </c>
      <c r="F15" s="5">
        <v>10</v>
      </c>
    </row>
    <row r="16" spans="2:6" x14ac:dyDescent="0.25">
      <c r="B16" s="5" t="s">
        <v>25</v>
      </c>
      <c r="C16" s="6" t="s">
        <v>26</v>
      </c>
      <c r="D16" s="5" t="b">
        <f>E16&lt;=F16</f>
        <v>1</v>
      </c>
      <c r="E16" s="5">
        <v>2</v>
      </c>
      <c r="F16" s="5">
        <v>3</v>
      </c>
    </row>
    <row r="17" spans="2:6" x14ac:dyDescent="0.25">
      <c r="B17" s="5" t="s">
        <v>27</v>
      </c>
      <c r="C17" s="6" t="s">
        <v>28</v>
      </c>
      <c r="D17" s="5" t="b">
        <f>E17&lt;&gt;F17</f>
        <v>1</v>
      </c>
      <c r="E17" s="7">
        <v>0.53</v>
      </c>
      <c r="F17" s="8">
        <v>0.55000000000000004</v>
      </c>
    </row>
  </sheetData>
  <mergeCells count="3">
    <mergeCell ref="B1:F1"/>
    <mergeCell ref="E2:F2"/>
    <mergeCell ref="E11:F11"/>
  </mergeCells>
  <pageMargins left="0.511811024" right="0.511811024" top="0.78740157499999996" bottom="0.78740157499999996" header="0.31496062000000002" footer="0.31496062000000002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AA6159-EB2B-4B99-9B2C-7B4E54595518}">
  <dimension ref="C5:E6"/>
  <sheetViews>
    <sheetView showGridLines="0" tabSelected="1" zoomScale="110" zoomScaleNormal="110" workbookViewId="0">
      <selection activeCell="C5" sqref="C5"/>
    </sheetView>
  </sheetViews>
  <sheetFormatPr defaultRowHeight="15" x14ac:dyDescent="0.25"/>
  <sheetData>
    <row r="5" spans="3:5" x14ac:dyDescent="0.25">
      <c r="C5" s="3" t="s">
        <v>0</v>
      </c>
      <c r="D5" s="3" t="s">
        <v>1</v>
      </c>
      <c r="E5" s="3" t="s">
        <v>3</v>
      </c>
    </row>
    <row r="6" spans="3:5" x14ac:dyDescent="0.25">
      <c r="C6" s="12">
        <f>'DESEMPENHO DIÁRIO'!C5</f>
        <v>602</v>
      </c>
      <c r="D6" s="12">
        <f>'DESEMPENHO DIÁRIO'!D5</f>
        <v>692</v>
      </c>
      <c r="E6" s="13">
        <f>'DESEMPENHO DIÁRIO'!E5</f>
        <v>0.86994219653179194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38EF5B-B1BF-491E-AADE-431352CB911D}">
  <dimension ref="A5:E21"/>
  <sheetViews>
    <sheetView showGridLines="0" zoomScale="110" zoomScaleNormal="110" workbookViewId="0"/>
  </sheetViews>
  <sheetFormatPr defaultRowHeight="15" x14ac:dyDescent="0.25"/>
  <cols>
    <col min="2" max="2" width="10.7109375" bestFit="1" customWidth="1"/>
    <col min="3" max="3" width="13.28515625" customWidth="1"/>
  </cols>
  <sheetData>
    <row r="5" spans="1:5" x14ac:dyDescent="0.25">
      <c r="C5" s="10">
        <f>SUM(C7:C21)</f>
        <v>602</v>
      </c>
      <c r="D5" s="10">
        <f>SUM(D7:D21)</f>
        <v>692</v>
      </c>
      <c r="E5" s="11">
        <f>C5/D5</f>
        <v>0.86994219653179194</v>
      </c>
    </row>
    <row r="6" spans="1:5" x14ac:dyDescent="0.25">
      <c r="A6" s="3" t="s">
        <v>31</v>
      </c>
      <c r="B6" s="3" t="s">
        <v>2</v>
      </c>
      <c r="C6" s="3" t="s">
        <v>0</v>
      </c>
      <c r="D6" s="3" t="s">
        <v>1</v>
      </c>
      <c r="E6" s="3" t="s">
        <v>3</v>
      </c>
    </row>
    <row r="7" spans="1:5" x14ac:dyDescent="0.25">
      <c r="A7" s="1" t="str">
        <f>TEXT(B7,"ddd")</f>
        <v>dom</v>
      </c>
      <c r="B7" s="9">
        <v>43709</v>
      </c>
      <c r="C7" s="1">
        <v>45</v>
      </c>
      <c r="D7" s="1">
        <v>50</v>
      </c>
      <c r="E7" s="2">
        <f>C7/D7</f>
        <v>0.9</v>
      </c>
    </row>
    <row r="8" spans="1:5" x14ac:dyDescent="0.25">
      <c r="A8" s="1" t="str">
        <f t="shared" ref="A8:A21" si="0">TEXT(B8,"ddd")</f>
        <v>seg</v>
      </c>
      <c r="B8" s="9">
        <f>B7+1</f>
        <v>43710</v>
      </c>
      <c r="C8" s="1">
        <v>50</v>
      </c>
      <c r="D8" s="1">
        <v>60</v>
      </c>
      <c r="E8" s="2">
        <f t="shared" ref="E8:E21" si="1">C8/D8</f>
        <v>0.83333333333333337</v>
      </c>
    </row>
    <row r="9" spans="1:5" x14ac:dyDescent="0.25">
      <c r="A9" s="1" t="str">
        <f t="shared" si="0"/>
        <v>ter</v>
      </c>
      <c r="B9" s="9">
        <f t="shared" ref="B9:B21" si="2">B8+1</f>
        <v>43711</v>
      </c>
      <c r="C9" s="1">
        <v>10</v>
      </c>
      <c r="D9" s="1">
        <v>20</v>
      </c>
      <c r="E9" s="2">
        <f t="shared" si="1"/>
        <v>0.5</v>
      </c>
    </row>
    <row r="10" spans="1:5" x14ac:dyDescent="0.25">
      <c r="A10" s="1" t="str">
        <f t="shared" si="0"/>
        <v>qua</v>
      </c>
      <c r="B10" s="9">
        <f t="shared" si="2"/>
        <v>43712</v>
      </c>
      <c r="C10" s="1">
        <v>20</v>
      </c>
      <c r="D10" s="1">
        <v>30</v>
      </c>
      <c r="E10" s="2">
        <f t="shared" si="1"/>
        <v>0.66666666666666663</v>
      </c>
    </row>
    <row r="11" spans="1:5" x14ac:dyDescent="0.25">
      <c r="A11" s="1" t="str">
        <f t="shared" si="0"/>
        <v>qui</v>
      </c>
      <c r="B11" s="9">
        <f t="shared" si="2"/>
        <v>43713</v>
      </c>
      <c r="C11" s="1">
        <v>30</v>
      </c>
      <c r="D11" s="1">
        <v>31</v>
      </c>
      <c r="E11" s="2">
        <f t="shared" si="1"/>
        <v>0.967741935483871</v>
      </c>
    </row>
    <row r="12" spans="1:5" x14ac:dyDescent="0.25">
      <c r="A12" s="1" t="str">
        <f t="shared" si="0"/>
        <v>sex</v>
      </c>
      <c r="B12" s="9">
        <f t="shared" si="2"/>
        <v>43714</v>
      </c>
      <c r="C12" s="1">
        <v>55</v>
      </c>
      <c r="D12" s="1">
        <v>60</v>
      </c>
      <c r="E12" s="2">
        <f t="shared" si="1"/>
        <v>0.91666666666666663</v>
      </c>
    </row>
    <row r="13" spans="1:5" x14ac:dyDescent="0.25">
      <c r="A13" s="1" t="str">
        <f t="shared" si="0"/>
        <v>sáb</v>
      </c>
      <c r="B13" s="9">
        <f t="shared" si="2"/>
        <v>43715</v>
      </c>
      <c r="C13" s="1">
        <v>80</v>
      </c>
      <c r="D13" s="1">
        <v>85</v>
      </c>
      <c r="E13" s="2">
        <f t="shared" si="1"/>
        <v>0.94117647058823528</v>
      </c>
    </row>
    <row r="14" spans="1:5" x14ac:dyDescent="0.25">
      <c r="A14" s="1" t="str">
        <f t="shared" si="0"/>
        <v>dom</v>
      </c>
      <c r="B14" s="9">
        <f t="shared" si="2"/>
        <v>43716</v>
      </c>
      <c r="C14" s="1">
        <v>45</v>
      </c>
      <c r="D14" s="1">
        <v>50</v>
      </c>
      <c r="E14" s="2">
        <f t="shared" si="1"/>
        <v>0.9</v>
      </c>
    </row>
    <row r="15" spans="1:5" x14ac:dyDescent="0.25">
      <c r="A15" s="1" t="str">
        <f t="shared" si="0"/>
        <v>seg</v>
      </c>
      <c r="B15" s="9">
        <f t="shared" si="2"/>
        <v>43717</v>
      </c>
      <c r="C15" s="1">
        <v>50</v>
      </c>
      <c r="D15" s="1">
        <v>60</v>
      </c>
      <c r="E15" s="2">
        <f t="shared" si="1"/>
        <v>0.83333333333333337</v>
      </c>
    </row>
    <row r="16" spans="1:5" x14ac:dyDescent="0.25">
      <c r="A16" s="1" t="str">
        <f t="shared" si="0"/>
        <v>ter</v>
      </c>
      <c r="B16" s="9">
        <f t="shared" si="2"/>
        <v>43718</v>
      </c>
      <c r="C16" s="1">
        <v>10</v>
      </c>
      <c r="D16" s="1">
        <v>20</v>
      </c>
      <c r="E16" s="2">
        <f t="shared" si="1"/>
        <v>0.5</v>
      </c>
    </row>
    <row r="17" spans="1:5" x14ac:dyDescent="0.25">
      <c r="A17" s="1" t="str">
        <f t="shared" si="0"/>
        <v>qua</v>
      </c>
      <c r="B17" s="9">
        <f t="shared" si="2"/>
        <v>43719</v>
      </c>
      <c r="C17" s="1">
        <v>20</v>
      </c>
      <c r="D17" s="1">
        <v>30</v>
      </c>
      <c r="E17" s="2">
        <f t="shared" si="1"/>
        <v>0.66666666666666663</v>
      </c>
    </row>
    <row r="18" spans="1:5" x14ac:dyDescent="0.25">
      <c r="A18" s="1" t="str">
        <f t="shared" si="0"/>
        <v>qui</v>
      </c>
      <c r="B18" s="9">
        <f>B17+1</f>
        <v>43720</v>
      </c>
      <c r="C18" s="1">
        <v>30</v>
      </c>
      <c r="D18" s="1">
        <v>31</v>
      </c>
      <c r="E18" s="2">
        <f t="shared" si="1"/>
        <v>0.967741935483871</v>
      </c>
    </row>
    <row r="19" spans="1:5" x14ac:dyDescent="0.25">
      <c r="A19" s="1" t="str">
        <f t="shared" si="0"/>
        <v>sex</v>
      </c>
      <c r="B19" s="9">
        <f t="shared" si="2"/>
        <v>43721</v>
      </c>
      <c r="C19" s="1">
        <v>55</v>
      </c>
      <c r="D19" s="1">
        <v>60</v>
      </c>
      <c r="E19" s="2">
        <f t="shared" si="1"/>
        <v>0.91666666666666663</v>
      </c>
    </row>
    <row r="20" spans="1:5" x14ac:dyDescent="0.25">
      <c r="A20" s="1" t="str">
        <f t="shared" si="0"/>
        <v>sáb</v>
      </c>
      <c r="B20" s="9">
        <f t="shared" si="2"/>
        <v>43722</v>
      </c>
      <c r="C20" s="1">
        <v>80</v>
      </c>
      <c r="D20" s="1">
        <v>85</v>
      </c>
      <c r="E20" s="2">
        <f t="shared" si="1"/>
        <v>0.94117647058823528</v>
      </c>
    </row>
    <row r="21" spans="1:5" x14ac:dyDescent="0.25">
      <c r="A21" s="1" t="str">
        <f t="shared" si="0"/>
        <v>dom</v>
      </c>
      <c r="B21" s="9">
        <f t="shared" si="2"/>
        <v>43723</v>
      </c>
      <c r="C21" s="1">
        <v>22</v>
      </c>
      <c r="D21" s="1">
        <v>20</v>
      </c>
      <c r="E21" s="2">
        <f t="shared" si="1"/>
        <v>1.1000000000000001</v>
      </c>
    </row>
  </sheetData>
  <conditionalFormatting sqref="A7:E7">
    <cfRule type="expression" dxfId="3" priority="4">
      <formula>$A7="dom"</formula>
    </cfRule>
    <cfRule type="expression" dxfId="2" priority="3">
      <formula>$A7="sáb"</formula>
    </cfRule>
  </conditionalFormatting>
  <conditionalFormatting sqref="A8:E21">
    <cfRule type="expression" dxfId="1" priority="1">
      <formula>$A8="sáb"</formula>
    </cfRule>
    <cfRule type="expression" dxfId="0" priority="2">
      <formula>$A8="dom"</formula>
    </cfRule>
  </conditionalFormatting>
  <pageMargins left="0.511811024" right="0.511811024" top="0.78740157499999996" bottom="0.78740157499999996" header="0.31496062000000002" footer="0.31496062000000002"/>
  <pageSetup paperSize="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AULA 3</vt:lpstr>
      <vt:lpstr>OPERADORES</vt:lpstr>
      <vt:lpstr>CONSOLIDADO</vt:lpstr>
      <vt:lpstr>DESEMPENHO DIÁRIO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Graziela</dc:creator>
  <cp:lastModifiedBy>Graziela</cp:lastModifiedBy>
  <dcterms:created xsi:type="dcterms:W3CDTF">2019-08-30T18:11:51Z</dcterms:created>
  <dcterms:modified xsi:type="dcterms:W3CDTF">2022-02-01T03:40:42Z</dcterms:modified>
</cp:coreProperties>
</file>