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raziela\Downloads\"/>
    </mc:Choice>
  </mc:AlternateContent>
  <xr:revisionPtr revIDLastSave="0" documentId="13_ncr:1_{F2BF36FC-2B9B-4077-916A-0893E53F794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firstSheet="3" activeTab="3" xr2:uid="{337DAE55-7908-4CC1-994F-8372483FDDC0}"/>
  </bookViews>
  <sheets>
    <sheet name="SUPORTE" sheetId="4" state="hidden" r:id="rId1"/>
    <sheet name="BANDEIRAS" sheetId="11" state="hidden" r:id="rId2"/>
    <sheet name="Base de Dados" sheetId="1" state="hidden" r:id="rId3"/>
    <sheet name="CAPA" sheetId="9" r:id="rId4"/>
    <sheet name="Necessidades" sheetId="2" state="hidden" r:id="rId5"/>
    <sheet name="IMAGEM" sheetId="10" state="hidden" r:id="rId6"/>
  </sheets>
  <definedNames>
    <definedName name="BANDEIRA">INDEX(BANDEIRAS!$B:$B,MATCH(BANDEIRAS!$D$1,BANDEIRAS!$A:$A,0))</definedName>
    <definedName name="IMAGENS">_xlfn.XLOOKUP(BANDEIRAS!$D$1,BANDEIRAS!$A:$A,BANDEIRAS!$B:$B)</definedName>
    <definedName name="SegmentaçãodeDados_Ano">#N/A</definedName>
    <definedName name="SegmentaçãodeDados_Medalha">#N/A</definedName>
  </definedNames>
  <calcPr calcId="191029"/>
  <pivotCaches>
    <pivotCache cacheId="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" i="4" l="1"/>
  <c r="D1" i="11" s="1"/>
  <c r="E1" i="11" s="1"/>
  <c r="N20" i="4"/>
  <c r="N19" i="4"/>
  <c r="N18" i="4"/>
  <c r="R5" i="4" l="1"/>
  <c r="R4" i="4"/>
  <c r="R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3" i="4"/>
  <c r="R2" i="4" l="1"/>
</calcChain>
</file>

<file path=xl/sharedStrings.xml><?xml version="1.0" encoding="utf-8"?>
<sst xmlns="http://schemas.openxmlformats.org/spreadsheetml/2006/main" count="1588" uniqueCount="234">
  <si>
    <t>Ano</t>
  </si>
  <si>
    <t>Medalha</t>
  </si>
  <si>
    <t>Atleta</t>
  </si>
  <si>
    <t>Esporte</t>
  </si>
  <si>
    <t>Modalidade</t>
  </si>
  <si>
    <t>Rio</t>
  </si>
  <si>
    <t>ouro</t>
  </si>
  <si>
    <t>Rafaela Silva</t>
  </si>
  <si>
    <t>judô</t>
  </si>
  <si>
    <t>peso leve (-57kg)</t>
  </si>
  <si>
    <t>Thiago Braz</t>
  </si>
  <si>
    <t>atletismo</t>
  </si>
  <si>
    <t>salto com vara</t>
  </si>
  <si>
    <t>Robson Conceição</t>
  </si>
  <si>
    <t>boxe</t>
  </si>
  <si>
    <t>peso leve (-60kg)</t>
  </si>
  <si>
    <t>Martine Grael e Kahena Kunze</t>
  </si>
  <si>
    <t>vela</t>
  </si>
  <si>
    <t>classe 49er FX</t>
  </si>
  <si>
    <t>Bruno Schmidt e Alison Cerutti</t>
  </si>
  <si>
    <t>vôlei de praia</t>
  </si>
  <si>
    <t>masculino</t>
  </si>
  <si>
    <t>Seleção masculina de futebol</t>
  </si>
  <si>
    <t>futebol</t>
  </si>
  <si>
    <t>Seleção masculina de voleibol</t>
  </si>
  <si>
    <t>voleibol</t>
  </si>
  <si>
    <t>prata</t>
  </si>
  <si>
    <t>Felipe Wu</t>
  </si>
  <si>
    <t>tiro esportivo</t>
  </si>
  <si>
    <t>pistola de ar 10m</t>
  </si>
  <si>
    <t>Diego Hypólito</t>
  </si>
  <si>
    <t>ginástica</t>
  </si>
  <si>
    <t>solo</t>
  </si>
  <si>
    <t>Arthur Zanetti</t>
  </si>
  <si>
    <t>argolas</t>
  </si>
  <si>
    <t>Isaquias Queiroz</t>
  </si>
  <si>
    <t>canoagem</t>
  </si>
  <si>
    <t>C-1 1000m</t>
  </si>
  <si>
    <t>Ágatha Bednarczuk e Bárbara Seixas</t>
  </si>
  <si>
    <t>feminino</t>
  </si>
  <si>
    <t>Isaquias Queiroz e Erlon de Souza</t>
  </si>
  <si>
    <t>C-2 1000m</t>
  </si>
  <si>
    <t>bronze</t>
  </si>
  <si>
    <t>Mayra Aguiar</t>
  </si>
  <si>
    <t>peso meio-pesado (-78kg)</t>
  </si>
  <si>
    <t>Rafael Silva</t>
  </si>
  <si>
    <t>peso pesado (+100kg)</t>
  </si>
  <si>
    <t>Arthur Nory</t>
  </si>
  <si>
    <t>Poliana Okimoto</t>
  </si>
  <si>
    <t>natação</t>
  </si>
  <si>
    <t>maratona aquática</t>
  </si>
  <si>
    <t>C-1 200m</t>
  </si>
  <si>
    <t>Maicon Siqueira</t>
  </si>
  <si>
    <t>taekwondo</t>
  </si>
  <si>
    <t>peso pesado (+80kg)</t>
  </si>
  <si>
    <t>Lodres</t>
  </si>
  <si>
    <t>Sarah Menezes</t>
  </si>
  <si>
    <t>peso ligeiro (-48kg)</t>
  </si>
  <si>
    <t>Seleção feminina de voleibol</t>
  </si>
  <si>
    <t>Thiago Pereira</t>
  </si>
  <si>
    <t>400m medley</t>
  </si>
  <si>
    <t>Esquiva Falcão</t>
  </si>
  <si>
    <t>peso médio (-75kg)</t>
  </si>
  <si>
    <t>Emanuel Rego e Alison Cerutti</t>
  </si>
  <si>
    <t>Felipe Kitadai</t>
  </si>
  <si>
    <t>peso ligeiro (-60kg)</t>
  </si>
  <si>
    <t>César Cielo</t>
  </si>
  <si>
    <t>50m livre</t>
  </si>
  <si>
    <t>Robert Scheidt e Bruno Prada</t>
  </si>
  <si>
    <t>classe star</t>
  </si>
  <si>
    <t>Juliana Silva e Larissa França</t>
  </si>
  <si>
    <t>Adriana Araújo</t>
  </si>
  <si>
    <t>Yamaguchi Falcão</t>
  </si>
  <si>
    <t>peso meio-pesado (-81kg)</t>
  </si>
  <si>
    <t>Yane Marques</t>
  </si>
  <si>
    <t>pentatlo moderno</t>
  </si>
  <si>
    <t>Pequim</t>
  </si>
  <si>
    <t>Maurren Maggi</t>
  </si>
  <si>
    <t>salto em distância</t>
  </si>
  <si>
    <t>Fabio Luiz e Márcio Araújo</t>
  </si>
  <si>
    <t>Seleção feminina de futebol</t>
  </si>
  <si>
    <t>Ketleyn Quadros</t>
  </si>
  <si>
    <t>Leandro Guilheiro</t>
  </si>
  <si>
    <t>peso leve (-73kg)</t>
  </si>
  <si>
    <t>Tiago Camilo</t>
  </si>
  <si>
    <t>peso super-médio (-81kg)</t>
  </si>
  <si>
    <t>100m livre</t>
  </si>
  <si>
    <t>Natália Falavigna</t>
  </si>
  <si>
    <t>peso médio (-67kg)</t>
  </si>
  <si>
    <t>Fernanda Oliveira e Isabel Swan</t>
  </si>
  <si>
    <t>classe 470</t>
  </si>
  <si>
    <t>Emanuel Rego e Ricardo Alex Santos</t>
  </si>
  <si>
    <t>Rosemar Coelho, Lucimar de Moura, Thaissa Presti, Rosângela Santos</t>
  </si>
  <si>
    <t>4x100 m rasos</t>
  </si>
  <si>
    <t>Vicente de Lima, Sandro Viana, Bruno de Barros, José Carlos Moreira</t>
  </si>
  <si>
    <t>Atenas</t>
  </si>
  <si>
    <t>Robert Scheidt</t>
  </si>
  <si>
    <t>classe laser</t>
  </si>
  <si>
    <t>Rodrigo Pessoa</t>
  </si>
  <si>
    <t>hipismo</t>
  </si>
  <si>
    <t>salto individual</t>
  </si>
  <si>
    <t>Torben Grael e Marcelo Ferreira</t>
  </si>
  <si>
    <t>Adriana Behar e Shelda Bede</t>
  </si>
  <si>
    <t>Flávio Canto</t>
  </si>
  <si>
    <t>peso meio-médio (-81kg)</t>
  </si>
  <si>
    <t>Vanderlei Cordeiro de Lima</t>
  </si>
  <si>
    <t>maratona</t>
  </si>
  <si>
    <t>Sydney</t>
  </si>
  <si>
    <t>Carlos Honorato</t>
  </si>
  <si>
    <t>peso médio (-90kg)</t>
  </si>
  <si>
    <t>Zé Marco Melo e Ricardo Alex Santos</t>
  </si>
  <si>
    <t>André Domingos, Claudinei Quirino, Édson Luciano, Vicente Lenilson</t>
  </si>
  <si>
    <t>Gustavo Borges, Fernando Scherer, Carlos Jayme, Edvaldo Valério</t>
  </si>
  <si>
    <t>4x100 m livre</t>
  </si>
  <si>
    <t>Sandra Pires e Adriana Samuel</t>
  </si>
  <si>
    <t>Rodrigo Pessoa, Luiz Felipe de Azevedo, Álvaro Doda de Miranda Neto, André Johannpeter</t>
  </si>
  <si>
    <t>salto por equipes</t>
  </si>
  <si>
    <t>Seleção feminina de basquetebol</t>
  </si>
  <si>
    <t>basquetebol</t>
  </si>
  <si>
    <t>Atlanta</t>
  </si>
  <si>
    <t>Sandra Pires e Jaqueline Silva</t>
  </si>
  <si>
    <t>Gustavo Borges</t>
  </si>
  <si>
    <t>200 m livre</t>
  </si>
  <si>
    <t>Adriana Samuel e Mônica Rodrigues</t>
  </si>
  <si>
    <t>Aurélio Miguel</t>
  </si>
  <si>
    <t>peso meio-pesado (-95kg)</t>
  </si>
  <si>
    <t>100 m livre</t>
  </si>
  <si>
    <t>Henrique Guimarães</t>
  </si>
  <si>
    <t>peso meio-leve (-65kg)</t>
  </si>
  <si>
    <t>Fernando Scherer</t>
  </si>
  <si>
    <t>Lars Grael e Kiko Pelicano</t>
  </si>
  <si>
    <t>classe tornado</t>
  </si>
  <si>
    <t>André Domingos, Arnaldo Oliveira, Edson Luciano, Robson Caetano</t>
  </si>
  <si>
    <t>Barcelona</t>
  </si>
  <si>
    <t>Rogério Sampaio</t>
  </si>
  <si>
    <t>200m livre</t>
  </si>
  <si>
    <t>Seul</t>
  </si>
  <si>
    <t>Joaquim Cruz</t>
  </si>
  <si>
    <t>800 m</t>
  </si>
  <si>
    <t>Torben Grael e Nelson Falcão</t>
  </si>
  <si>
    <t>Lars Grael e Clinio Freitas</t>
  </si>
  <si>
    <t>Robson Caetano</t>
  </si>
  <si>
    <t>200 m</t>
  </si>
  <si>
    <t>Los Angeles</t>
  </si>
  <si>
    <t>Ricardo Prado</t>
  </si>
  <si>
    <t>400 m medley</t>
  </si>
  <si>
    <t>Torben Grael, Daniel Adler e Ronaldo Senfft</t>
  </si>
  <si>
    <t>classe soling</t>
  </si>
  <si>
    <t>Douglas Vieira</t>
  </si>
  <si>
    <t>Luiz Onmura</t>
  </si>
  <si>
    <t>peso leve (-71kg)</t>
  </si>
  <si>
    <t>Walter Carmona</t>
  </si>
  <si>
    <t>peso médio (-86kg)</t>
  </si>
  <si>
    <t>Moscou</t>
  </si>
  <si>
    <t>Marcos Soares e Eduardo Penido</t>
  </si>
  <si>
    <t>Alexandre Welter e Lars Björkström</t>
  </si>
  <si>
    <t>classe Tornado</t>
  </si>
  <si>
    <t>Cyro Delgado, Djan Madruga, Jorge Fernandes, Marcus Mattioli</t>
  </si>
  <si>
    <t>4x200 m livre</t>
  </si>
  <si>
    <t>João Carlos de Oliveira</t>
  </si>
  <si>
    <t>salto triplo</t>
  </si>
  <si>
    <t>Montreal</t>
  </si>
  <si>
    <t>Reinaldo Conrad e Peter Ficker</t>
  </si>
  <si>
    <t>classe flying dutchman</t>
  </si>
  <si>
    <t>Munique</t>
  </si>
  <si>
    <t>Chiaki Ishii</t>
  </si>
  <si>
    <t>peso meio-pesado (-93kg)</t>
  </si>
  <si>
    <t>Nelson Prudêncio</t>
  </si>
  <si>
    <t>Cidade do México</t>
  </si>
  <si>
    <t>Reinaldo Conrad e Burkhard Cordes</t>
  </si>
  <si>
    <t>Servílio de Oliveira</t>
  </si>
  <si>
    <t>peso mosca (-51kg)</t>
  </si>
  <si>
    <t>Tóquio</t>
  </si>
  <si>
    <t>Seleção masculina de basquetebol</t>
  </si>
  <si>
    <t>Roma</t>
  </si>
  <si>
    <t>Manuel dos Santos Júnior</t>
  </si>
  <si>
    <t>Melbourne</t>
  </si>
  <si>
    <t>Adhemar Ferreira da Silva</t>
  </si>
  <si>
    <t>Helsinque</t>
  </si>
  <si>
    <t>José Telles da Conceição</t>
  </si>
  <si>
    <t>salto em altura</t>
  </si>
  <si>
    <t>Tetsuo Okamoto</t>
  </si>
  <si>
    <t>1500m livre</t>
  </si>
  <si>
    <t>Londres</t>
  </si>
  <si>
    <t>Antuérpia</t>
  </si>
  <si>
    <t>Guilherme Paraense</t>
  </si>
  <si>
    <t>pistola rápida 25m</t>
  </si>
  <si>
    <t>Afrânio da Costa</t>
  </si>
  <si>
    <t>pistola livre 50m</t>
  </si>
  <si>
    <t>Guilherme Paraense, Afrânio da Costa, Dario Barbosa, Fernando Soledade, Sebastião Wolf</t>
  </si>
  <si>
    <t>pistola livre 50m por equipe</t>
  </si>
  <si>
    <t>Cidade Olímpica</t>
  </si>
  <si>
    <t>Filtro Ano</t>
  </si>
  <si>
    <t>Qtde Total de Medalhas Olímpicas do Brasil na história das Olimpiadas</t>
  </si>
  <si>
    <t>Qtde de Medalhas Por Cidade Olímpica</t>
  </si>
  <si>
    <t>Filtro separada por medalhas Ouro, Prata e Bronze</t>
  </si>
  <si>
    <t>Qtde de Medatalhas sepadas Ouro, Prata e Bronze</t>
  </si>
  <si>
    <t>Visão por esporte</t>
  </si>
  <si>
    <t>Medalhas</t>
  </si>
  <si>
    <t>Olimpiada</t>
  </si>
  <si>
    <t>(Tudo)</t>
  </si>
  <si>
    <t>Ítalo Ferreira</t>
  </si>
  <si>
    <t>surfe</t>
  </si>
  <si>
    <t>Rebeca Andrade</t>
  </si>
  <si>
    <t>Ginástica Artística</t>
  </si>
  <si>
    <t>Martine Grael e Kahena Kunze</t>
  </si>
  <si>
    <t>Vela</t>
  </si>
  <si>
    <t>Ana Marcela Cunha</t>
  </si>
  <si>
    <t>Maratona Aquática</t>
  </si>
  <si>
    <t>Hebert Conceição</t>
  </si>
  <si>
    <t>Boxe</t>
  </si>
  <si>
    <t>Futebol masculino</t>
  </si>
  <si>
    <t>Kelvin Hoefler</t>
  </si>
  <si>
    <t>Skate Street</t>
  </si>
  <si>
    <t>Rayssa Leal</t>
  </si>
  <si>
    <t>Pedro Barros</t>
  </si>
  <si>
    <t>Skate Park</t>
  </si>
  <si>
    <t>Beatriz Ferreira</t>
  </si>
  <si>
    <t>Vôlei feminino</t>
  </si>
  <si>
    <t>Fernando Scheffer</t>
  </si>
  <si>
    <t>Natação</t>
  </si>
  <si>
    <t>Bruno Fratus</t>
  </si>
  <si>
    <t>Laura Pigossi e Luisa Stefani</t>
  </si>
  <si>
    <t>Tênis</t>
  </si>
  <si>
    <t>Atletismo</t>
  </si>
  <si>
    <t>Alison dos Santos</t>
  </si>
  <si>
    <t>Abner Teixeira</t>
  </si>
  <si>
    <t>Judô</t>
  </si>
  <si>
    <t>Daniel Cargnin</t>
  </si>
  <si>
    <t>Canoagem</t>
  </si>
  <si>
    <t xml:space="preserve">VERSÃO DE OFFICE ANTERIORES AO 365 </t>
  </si>
  <si>
    <t>VERSÃO OFFICE 365</t>
  </si>
  <si>
    <r>
      <t>SE(OU(U1="(Vários itens)";U1="(Tudo)");"Olimpiada";</t>
    </r>
    <r>
      <rPr>
        <b/>
        <sz val="11"/>
        <color theme="4"/>
        <rFont val="Calibri"/>
        <family val="2"/>
        <scheme val="minor"/>
      </rPr>
      <t>PROCV(U1;A:B;2;0)</t>
    </r>
    <r>
      <rPr>
        <sz val="11"/>
        <color theme="1"/>
        <rFont val="Calibri"/>
        <family val="2"/>
        <scheme val="minor"/>
      </rPr>
      <t>)</t>
    </r>
  </si>
  <si>
    <r>
      <t>SE(OU(U1="(Vários itens)";U1="(Tudo)");"Olimpiada";</t>
    </r>
    <r>
      <rPr>
        <b/>
        <sz val="11"/>
        <color rgb="FF00B050"/>
        <rFont val="Calibri"/>
        <family val="2"/>
        <scheme val="minor"/>
      </rPr>
      <t>PROCX(U1;A:A;B:B)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</si>
</sst>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pivotButton="1"/>
    <xf numFmtId="0" fontId="3" fillId="0" borderId="0" xfId="0" applyFont="1"/>
    <xf numFmtId="0" fontId="1" fillId="0" borderId="0" xfId="0" applyFont="1"/>
    <xf numFmtId="0" fontId="0" fillId="0" borderId="0" xfId="0" applyFont="1"/>
    <xf numFmtId="0" fontId="5" fillId="0" borderId="0" xfId="0" pivotButton="1" applyFont="1"/>
  </cellXfs>
  <cellStyles count="1">
    <cellStyle name="Normal" xfId="0" builtinId="0"/>
  </cellStyles>
  <dxfs count="21"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u/>
      </font>
    </dxf>
    <dxf>
      <font>
        <color theme="0"/>
      </font>
      <fill>
        <patternFill>
          <bgColor theme="3" tint="-0.24994659260841701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color theme="0"/>
      </font>
      <fill>
        <patternFill>
          <bgColor theme="4" tint="-0.499984740745262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</dxfs>
  <tableStyles count="2" defaultTableStyle="TableStyleMedium2" defaultPivotStyle="PivotStyleLight16">
    <tableStyle name="Estilo de Segmentação de Dados 1" pivot="0" table="0" count="2" xr9:uid="{7D026447-0106-4D2D-B93A-31B3FB272DED}">
      <tableStyleElement type="wholeTable" dxfId="20"/>
    </tableStyle>
    <tableStyle name="Estilo de Segmentação de Dados 2" pivot="0" table="0" count="2" xr9:uid="{9725FCA7-4254-462F-98B7-7741FBFF174F}">
      <tableStyleElement type="wholeTable" dxfId="19"/>
    </tableStyle>
  </tableStyles>
  <colors>
    <mruColors>
      <color rgb="FFC58470"/>
      <color rgb="FFC5B9B7"/>
      <color rgb="FFF6C38E"/>
    </mruColors>
  </colors>
  <extLst>
    <ext xmlns:x14="http://schemas.microsoft.com/office/spreadsheetml/2009/9/main" uri="{46F421CA-312F-682f-3DD2-61675219B42D}">
      <x14:dxfs count="2">
        <dxf>
          <font>
            <color theme="1"/>
          </font>
          <fill>
            <patternFill>
              <bgColor theme="2" tint="-9.9948118533890809E-2"/>
            </patternFill>
          </fill>
        </dxf>
        <dxf>
          <fill>
            <patternFill>
              <bgColor theme="0" tint="-0.2499465926084170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unselectedItemWithData" dxfId="1"/>
          </x14:slicerStyleElements>
        </x14:slicerStyle>
        <x14:slicerStyle name="Estilo de Segmentação de Dados 2">
          <x14:slicerStyleElements>
            <x14:slicerStyleElement type="un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095235640188293E-2"/>
          <c:y val="0.1388888888888889"/>
          <c:w val="0.97380952871962345"/>
          <c:h val="0.72421259842519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SUPORTE!$J$2</c:f>
              <c:strCache>
                <c:ptCount val="1"/>
                <c:pt idx="0">
                  <c:v>Medalhas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50800" dir="5400000" sx="99000" sy="99000" algn="ctr" rotWithShape="0">
                <a:srgbClr val="000000">
                  <a:alpha val="7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SUPORTE!$I$3:$I$21</c:f>
              <c:strCache>
                <c:ptCount val="19"/>
                <c:pt idx="0">
                  <c:v>Rio</c:v>
                </c:pt>
                <c:pt idx="1">
                  <c:v>Lodres</c:v>
                </c:pt>
                <c:pt idx="2">
                  <c:v>Pequim</c:v>
                </c:pt>
                <c:pt idx="3">
                  <c:v>Atenas</c:v>
                </c:pt>
                <c:pt idx="4">
                  <c:v>Sydney</c:v>
                </c:pt>
                <c:pt idx="5">
                  <c:v>Atlanta</c:v>
                </c:pt>
                <c:pt idx="6">
                  <c:v>Barcelona</c:v>
                </c:pt>
                <c:pt idx="7">
                  <c:v>Seul</c:v>
                </c:pt>
                <c:pt idx="8">
                  <c:v>Los Angeles</c:v>
                </c:pt>
                <c:pt idx="9">
                  <c:v>Moscou</c:v>
                </c:pt>
                <c:pt idx="10">
                  <c:v>Montreal</c:v>
                </c:pt>
                <c:pt idx="11">
                  <c:v>Munique</c:v>
                </c:pt>
                <c:pt idx="12">
                  <c:v>Cidade do México</c:v>
                </c:pt>
                <c:pt idx="13">
                  <c:v>Tóquio</c:v>
                </c:pt>
                <c:pt idx="14">
                  <c:v>Roma</c:v>
                </c:pt>
                <c:pt idx="15">
                  <c:v>Melbourne</c:v>
                </c:pt>
                <c:pt idx="16">
                  <c:v>Helsinque</c:v>
                </c:pt>
                <c:pt idx="17">
                  <c:v>Londres</c:v>
                </c:pt>
                <c:pt idx="18">
                  <c:v>Antuérpia</c:v>
                </c:pt>
              </c:strCache>
            </c:strRef>
          </c:cat>
          <c:val>
            <c:numRef>
              <c:f>SUPORTE!$J$3:$J$21</c:f>
              <c:numCache>
                <c:formatCode>General</c:formatCode>
                <c:ptCount val="19"/>
                <c:pt idx="0">
                  <c:v>19</c:v>
                </c:pt>
                <c:pt idx="1">
                  <c:v>17</c:v>
                </c:pt>
                <c:pt idx="2">
                  <c:v>17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1-4D17-A012-88915CAA49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9292920"/>
        <c:axId val="459291280"/>
      </c:barChart>
      <c:catAx>
        <c:axId val="4592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291280"/>
        <c:crosses val="autoZero"/>
        <c:auto val="1"/>
        <c:lblAlgn val="ctr"/>
        <c:lblOffset val="100"/>
        <c:noMultiLvlLbl val="0"/>
      </c:catAx>
      <c:valAx>
        <c:axId val="459291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9292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SUPORTE!$N$2</c:f>
              <c:strCache>
                <c:ptCount val="1"/>
                <c:pt idx="0">
                  <c:v>Medalhas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SUPORTE!$M$3:$M$20</c:f>
              <c:strCache>
                <c:ptCount val="18"/>
                <c:pt idx="0">
                  <c:v>canoagem</c:v>
                </c:pt>
                <c:pt idx="1">
                  <c:v>ginástica</c:v>
                </c:pt>
                <c:pt idx="2">
                  <c:v>judô</c:v>
                </c:pt>
                <c:pt idx="3">
                  <c:v>natação</c:v>
                </c:pt>
                <c:pt idx="4">
                  <c:v>taekwondo</c:v>
                </c:pt>
                <c:pt idx="5">
                  <c:v>atletismo</c:v>
                </c:pt>
                <c:pt idx="6">
                  <c:v>boxe</c:v>
                </c:pt>
                <c:pt idx="7">
                  <c:v>futebol</c:v>
                </c:pt>
                <c:pt idx="8">
                  <c:v>vela</c:v>
                </c:pt>
                <c:pt idx="9">
                  <c:v>vôlei de praia</c:v>
                </c:pt>
                <c:pt idx="10">
                  <c:v>voleibol</c:v>
                </c:pt>
                <c:pt idx="11">
                  <c:v>tiro esportivo</c:v>
                </c:pt>
                <c:pt idx="12">
                  <c:v>pentatlo moderno</c:v>
                </c:pt>
                <c:pt idx="13">
                  <c:v>hipismo</c:v>
                </c:pt>
                <c:pt idx="14">
                  <c:v>basquetebol</c:v>
                </c:pt>
                <c:pt idx="15">
                  <c:v>Skate Street</c:v>
                </c:pt>
                <c:pt idx="16">
                  <c:v>Skate Park</c:v>
                </c:pt>
                <c:pt idx="17">
                  <c:v>surfe</c:v>
                </c:pt>
              </c:strCache>
            </c:strRef>
          </c:cat>
          <c:val>
            <c:numRef>
              <c:f>SUPORTE!$N$3:$N$20</c:f>
              <c:numCache>
                <c:formatCode>General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24</c:v>
                </c:pt>
                <c:pt idx="3">
                  <c:v>16</c:v>
                </c:pt>
                <c:pt idx="4">
                  <c:v>2</c:v>
                </c:pt>
                <c:pt idx="5">
                  <c:v>19</c:v>
                </c:pt>
                <c:pt idx="6">
                  <c:v>8</c:v>
                </c:pt>
                <c:pt idx="7">
                  <c:v>8</c:v>
                </c:pt>
                <c:pt idx="8">
                  <c:v>19</c:v>
                </c:pt>
                <c:pt idx="9">
                  <c:v>13</c:v>
                </c:pt>
                <c:pt idx="10">
                  <c:v>10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01A-B251-9FCA534454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648175088"/>
        <c:axId val="648176400"/>
      </c:lineChart>
      <c:catAx>
        <c:axId val="64817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8176400"/>
        <c:crosses val="autoZero"/>
        <c:auto val="1"/>
        <c:lblAlgn val="ctr"/>
        <c:lblOffset val="100"/>
        <c:noMultiLvlLbl val="0"/>
      </c:catAx>
      <c:valAx>
        <c:axId val="648176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817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6A-48E9-9142-65ACA9233C56}"/>
              </c:ext>
            </c:extLst>
          </c:dPt>
          <c:dPt>
            <c:idx val="1"/>
            <c:bubble3D val="0"/>
            <c:spPr>
              <a:solidFill>
                <a:srgbClr val="C5B9B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6A-48E9-9142-65ACA9233C56}"/>
              </c:ext>
            </c:extLst>
          </c:dPt>
          <c:dPt>
            <c:idx val="2"/>
            <c:bubble3D val="0"/>
            <c:spPr>
              <a:solidFill>
                <a:srgbClr val="C5847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6A-48E9-9142-65ACA9233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SUPORTE!$Q$3:$Q$5</c:f>
              <c:strCache>
                <c:ptCount val="3"/>
                <c:pt idx="0">
                  <c:v>ouro</c:v>
                </c:pt>
                <c:pt idx="1">
                  <c:v>prata</c:v>
                </c:pt>
                <c:pt idx="2">
                  <c:v>bronze</c:v>
                </c:pt>
              </c:strCache>
            </c:strRef>
          </c:cat>
          <c:val>
            <c:numRef>
              <c:f>SUPORTE!$R$3:$R$5</c:f>
              <c:numCache>
                <c:formatCode>General</c:formatCode>
                <c:ptCount val="3"/>
                <c:pt idx="0">
                  <c:v>37</c:v>
                </c:pt>
                <c:pt idx="1">
                  <c:v>42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6A-48E9-9142-65ACA9233C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openxmlformats.org/officeDocument/2006/relationships/image" Target="../media/image3.gif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chart" Target="../charts/chart2.xml"/><Relationship Id="rId7" Type="http://schemas.openxmlformats.org/officeDocument/2006/relationships/image" Target="../media/image23.svg"/><Relationship Id="rId2" Type="http://schemas.openxmlformats.org/officeDocument/2006/relationships/chart" Target="../charts/chart1.xml"/><Relationship Id="rId1" Type="http://schemas.openxmlformats.org/officeDocument/2006/relationships/image" Target="../media/image20.jp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0.jp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357079</xdr:colOff>
      <xdr:row>0</xdr:row>
      <xdr:rowOff>219075</xdr:rowOff>
    </xdr:from>
    <xdr:to>
      <xdr:col>1</xdr:col>
      <xdr:colOff>2119204</xdr:colOff>
      <xdr:row>0</xdr:row>
      <xdr:rowOff>1393825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C4E55F-DD69-49A6-B947-CE580C3A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879" y="219075"/>
          <a:ext cx="1762125" cy="1174750"/>
        </a:xfrm>
        <a:prstGeom prst="rect">
          <a:avLst/>
        </a:prstGeom>
      </xdr:spPr>
    </xdr:pic>
    <xdr:clientData/>
  </xdr:twoCellAnchor>
  <xdr:twoCellAnchor editAs="absolute">
    <xdr:from>
      <xdr:col>1</xdr:col>
      <xdr:colOff>389627</xdr:colOff>
      <xdr:row>9</xdr:row>
      <xdr:rowOff>241301</xdr:rowOff>
    </xdr:from>
    <xdr:to>
      <xdr:col>1</xdr:col>
      <xdr:colOff>2147779</xdr:colOff>
      <xdr:row>9</xdr:row>
      <xdr:rowOff>1412155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3C849C0-7DDB-47E2-99A0-93F8E305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427" y="14986001"/>
          <a:ext cx="1758152" cy="1170854"/>
        </a:xfrm>
        <a:prstGeom prst="rect">
          <a:avLst/>
        </a:prstGeom>
      </xdr:spPr>
    </xdr:pic>
    <xdr:clientData/>
  </xdr:twoCellAnchor>
  <xdr:twoCellAnchor editAs="absolute">
    <xdr:from>
      <xdr:col>1</xdr:col>
      <xdr:colOff>381140</xdr:colOff>
      <xdr:row>10</xdr:row>
      <xdr:rowOff>207926</xdr:rowOff>
    </xdr:from>
    <xdr:to>
      <xdr:col>1</xdr:col>
      <xdr:colOff>2147779</xdr:colOff>
      <xdr:row>10</xdr:row>
      <xdr:rowOff>1384508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F7376B9-D3DE-4CB6-94ED-3D8EDFD4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940" y="16590926"/>
          <a:ext cx="1766639" cy="1176582"/>
        </a:xfrm>
        <a:prstGeom prst="rect">
          <a:avLst/>
        </a:prstGeom>
      </xdr:spPr>
    </xdr:pic>
    <xdr:clientData/>
  </xdr:twoCellAnchor>
  <xdr:twoCellAnchor editAs="absolute">
    <xdr:from>
      <xdr:col>1</xdr:col>
      <xdr:colOff>385654</xdr:colOff>
      <xdr:row>7</xdr:row>
      <xdr:rowOff>217260</xdr:rowOff>
    </xdr:from>
    <xdr:to>
      <xdr:col>1</xdr:col>
      <xdr:colOff>2156893</xdr:colOff>
      <xdr:row>7</xdr:row>
      <xdr:rowOff>1384300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E3C0F8F-D0D5-4766-896D-CDD595516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454" y="11685360"/>
          <a:ext cx="1771239" cy="1167040"/>
        </a:xfrm>
        <a:prstGeom prst="rect">
          <a:avLst/>
        </a:prstGeom>
      </xdr:spPr>
    </xdr:pic>
    <xdr:clientData/>
  </xdr:twoCellAnchor>
  <xdr:twoCellAnchor editAs="absolute">
    <xdr:from>
      <xdr:col>1</xdr:col>
      <xdr:colOff>376129</xdr:colOff>
      <xdr:row>11</xdr:row>
      <xdr:rowOff>193438</xdr:rowOff>
    </xdr:from>
    <xdr:to>
      <xdr:col>1</xdr:col>
      <xdr:colOff>2128729</xdr:colOff>
      <xdr:row>11</xdr:row>
      <xdr:rowOff>1371979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77B7A04-A258-47E1-B923-4343AD4CE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929" y="18214738"/>
          <a:ext cx="1752600" cy="1178541"/>
        </a:xfrm>
        <a:prstGeom prst="rect">
          <a:avLst/>
        </a:prstGeom>
      </xdr:spPr>
    </xdr:pic>
    <xdr:clientData/>
  </xdr:twoCellAnchor>
  <xdr:twoCellAnchor editAs="absolute">
    <xdr:from>
      <xdr:col>1</xdr:col>
      <xdr:colOff>364129</xdr:colOff>
      <xdr:row>14</xdr:row>
      <xdr:rowOff>229300</xdr:rowOff>
    </xdr:from>
    <xdr:to>
      <xdr:col>1</xdr:col>
      <xdr:colOff>2139492</xdr:colOff>
      <xdr:row>14</xdr:row>
      <xdr:rowOff>1412875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B050AB-6FBF-409A-90C7-27BF6CEF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929" y="23165500"/>
          <a:ext cx="1775363" cy="1183575"/>
        </a:xfrm>
        <a:prstGeom prst="rect">
          <a:avLst/>
        </a:prstGeom>
      </xdr:spPr>
    </xdr:pic>
    <xdr:clientData/>
  </xdr:twoCellAnchor>
  <xdr:twoCellAnchor editAs="absolute">
    <xdr:from>
      <xdr:col>1</xdr:col>
      <xdr:colOff>357079</xdr:colOff>
      <xdr:row>13</xdr:row>
      <xdr:rowOff>203202</xdr:rowOff>
    </xdr:from>
    <xdr:to>
      <xdr:col>1</xdr:col>
      <xdr:colOff>2128729</xdr:colOff>
      <xdr:row>13</xdr:row>
      <xdr:rowOff>1384302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31DE44B-4380-470D-9FFA-94875281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879" y="21501102"/>
          <a:ext cx="1771650" cy="1181100"/>
        </a:xfrm>
        <a:prstGeom prst="rect">
          <a:avLst/>
        </a:prstGeom>
      </xdr:spPr>
    </xdr:pic>
    <xdr:clientData/>
  </xdr:twoCellAnchor>
  <xdr:twoCellAnchor editAs="absolute">
    <xdr:from>
      <xdr:col>1</xdr:col>
      <xdr:colOff>370665</xdr:colOff>
      <xdr:row>12</xdr:row>
      <xdr:rowOff>184150</xdr:rowOff>
    </xdr:from>
    <xdr:to>
      <xdr:col>1</xdr:col>
      <xdr:colOff>2119204</xdr:colOff>
      <xdr:row>12</xdr:row>
      <xdr:rowOff>1413956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E757721-F9F3-4518-B3B2-01E2D9A8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65" y="19843750"/>
          <a:ext cx="1748539" cy="1229806"/>
        </a:xfrm>
        <a:prstGeom prst="rect">
          <a:avLst/>
        </a:prstGeom>
      </xdr:spPr>
    </xdr:pic>
    <xdr:clientData/>
  </xdr:twoCellAnchor>
  <xdr:twoCellAnchor editAs="absolute">
    <xdr:from>
      <xdr:col>1</xdr:col>
      <xdr:colOff>395178</xdr:colOff>
      <xdr:row>5</xdr:row>
      <xdr:rowOff>186414</xdr:rowOff>
    </xdr:from>
    <xdr:to>
      <xdr:col>1</xdr:col>
      <xdr:colOff>2151655</xdr:colOff>
      <xdr:row>5</xdr:row>
      <xdr:rowOff>1355726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50BCB89-430C-4300-8237-62B838479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978" y="8377914"/>
          <a:ext cx="1756477" cy="1169312"/>
        </a:xfrm>
        <a:prstGeom prst="rect">
          <a:avLst/>
        </a:prstGeom>
      </xdr:spPr>
    </xdr:pic>
    <xdr:clientData/>
  </xdr:twoCellAnchor>
  <xdr:twoCellAnchor editAs="absolute">
    <xdr:from>
      <xdr:col>1</xdr:col>
      <xdr:colOff>402154</xdr:colOff>
      <xdr:row>3</xdr:row>
      <xdr:rowOff>229224</xdr:rowOff>
    </xdr:from>
    <xdr:to>
      <xdr:col>1</xdr:col>
      <xdr:colOff>2176353</xdr:colOff>
      <xdr:row>3</xdr:row>
      <xdr:rowOff>1415979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1DFADED-E802-47A4-A665-B44D10A2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54" y="5144124"/>
          <a:ext cx="1774199" cy="1186755"/>
        </a:xfrm>
        <a:prstGeom prst="rect">
          <a:avLst/>
        </a:prstGeom>
      </xdr:spPr>
    </xdr:pic>
    <xdr:clientData/>
  </xdr:twoCellAnchor>
  <xdr:twoCellAnchor editAs="absolute">
    <xdr:from>
      <xdr:col>1</xdr:col>
      <xdr:colOff>414229</xdr:colOff>
      <xdr:row>4</xdr:row>
      <xdr:rowOff>222473</xdr:rowOff>
    </xdr:from>
    <xdr:to>
      <xdr:col>1</xdr:col>
      <xdr:colOff>2169661</xdr:colOff>
      <xdr:row>4</xdr:row>
      <xdr:rowOff>1393825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636F9F1-5228-47E5-8BD1-C04C73BF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029" y="6775673"/>
          <a:ext cx="1755432" cy="1171352"/>
        </a:xfrm>
        <a:prstGeom prst="rect">
          <a:avLst/>
        </a:prstGeom>
      </xdr:spPr>
    </xdr:pic>
    <xdr:clientData/>
  </xdr:twoCellAnchor>
  <xdr:twoCellAnchor editAs="absolute">
    <xdr:from>
      <xdr:col>1</xdr:col>
      <xdr:colOff>387828</xdr:colOff>
      <xdr:row>2</xdr:row>
      <xdr:rowOff>214899</xdr:rowOff>
    </xdr:from>
    <xdr:to>
      <xdr:col>1</xdr:col>
      <xdr:colOff>2157303</xdr:colOff>
      <xdr:row>2</xdr:row>
      <xdr:rowOff>1396908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130881C-2EC6-43A0-BEB3-329E188E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628" y="3491499"/>
          <a:ext cx="1769475" cy="1182009"/>
        </a:xfrm>
        <a:prstGeom prst="rect">
          <a:avLst/>
        </a:prstGeom>
      </xdr:spPr>
    </xdr:pic>
    <xdr:clientData/>
  </xdr:twoCellAnchor>
  <xdr:twoCellAnchor editAs="absolute">
    <xdr:from>
      <xdr:col>1</xdr:col>
      <xdr:colOff>424208</xdr:colOff>
      <xdr:row>16</xdr:row>
      <xdr:rowOff>212726</xdr:rowOff>
    </xdr:from>
    <xdr:to>
      <xdr:col>1</xdr:col>
      <xdr:colOff>2185879</xdr:colOff>
      <xdr:row>16</xdr:row>
      <xdr:rowOff>1412502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D6E2BC1A-2F8A-4D2D-B088-0CAECFD5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008" y="26425526"/>
          <a:ext cx="1761671" cy="1199776"/>
        </a:xfrm>
        <a:prstGeom prst="rect">
          <a:avLst/>
        </a:prstGeom>
      </xdr:spPr>
    </xdr:pic>
    <xdr:clientData/>
  </xdr:twoCellAnchor>
  <xdr:twoCellAnchor editAs="absolute">
    <xdr:from>
      <xdr:col>1</xdr:col>
      <xdr:colOff>373504</xdr:colOff>
      <xdr:row>1</xdr:row>
      <xdr:rowOff>229150</xdr:rowOff>
    </xdr:from>
    <xdr:to>
      <xdr:col>1</xdr:col>
      <xdr:colOff>2140808</xdr:colOff>
      <xdr:row>1</xdr:row>
      <xdr:rowOff>1402750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B714C55-8A09-4CFA-95E1-575796E1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304" y="1867450"/>
          <a:ext cx="1767304" cy="1173600"/>
        </a:xfrm>
        <a:prstGeom prst="rect">
          <a:avLst/>
        </a:prstGeom>
      </xdr:spPr>
    </xdr:pic>
    <xdr:clientData/>
  </xdr:twoCellAnchor>
  <xdr:twoCellAnchor editAs="absolute">
    <xdr:from>
      <xdr:col>1</xdr:col>
      <xdr:colOff>373420</xdr:colOff>
      <xdr:row>18</xdr:row>
      <xdr:rowOff>231774</xdr:rowOff>
    </xdr:from>
    <xdr:to>
      <xdr:col>1</xdr:col>
      <xdr:colOff>2134487</xdr:colOff>
      <xdr:row>18</xdr:row>
      <xdr:rowOff>1403349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6D67D473-D024-426B-B25F-65EDEB7F7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220" y="29721174"/>
          <a:ext cx="1761067" cy="1171575"/>
        </a:xfrm>
        <a:prstGeom prst="rect">
          <a:avLst/>
        </a:prstGeom>
      </xdr:spPr>
    </xdr:pic>
    <xdr:clientData/>
  </xdr:twoCellAnchor>
  <xdr:twoCellAnchor editAs="absolute">
    <xdr:from>
      <xdr:col>1</xdr:col>
      <xdr:colOff>390936</xdr:colOff>
      <xdr:row>6</xdr:row>
      <xdr:rowOff>193674</xdr:rowOff>
    </xdr:from>
    <xdr:to>
      <xdr:col>1</xdr:col>
      <xdr:colOff>2185879</xdr:colOff>
      <xdr:row>6</xdr:row>
      <xdr:rowOff>1434749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DE3FDC33-072D-4E8E-8776-F7F0C5A31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736" y="10023474"/>
          <a:ext cx="1794943" cy="1241075"/>
        </a:xfrm>
        <a:prstGeom prst="rect">
          <a:avLst/>
        </a:prstGeom>
      </xdr:spPr>
    </xdr:pic>
    <xdr:clientData/>
  </xdr:twoCellAnchor>
  <xdr:twoCellAnchor editAs="absolute">
    <xdr:from>
      <xdr:col>1</xdr:col>
      <xdr:colOff>395178</xdr:colOff>
      <xdr:row>8</xdr:row>
      <xdr:rowOff>205464</xdr:rowOff>
    </xdr:from>
    <xdr:to>
      <xdr:col>1</xdr:col>
      <xdr:colOff>2151655</xdr:colOff>
      <xdr:row>8</xdr:row>
      <xdr:rowOff>1374776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EB02214-A667-4F39-A982-58E7289B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978" y="13311864"/>
          <a:ext cx="1756477" cy="1169312"/>
        </a:xfrm>
        <a:prstGeom prst="rect">
          <a:avLst/>
        </a:prstGeom>
      </xdr:spPr>
    </xdr:pic>
    <xdr:clientData/>
  </xdr:twoCellAnchor>
  <xdr:twoCellAnchor editAs="absolute">
    <xdr:from>
      <xdr:col>1</xdr:col>
      <xdr:colOff>354454</xdr:colOff>
      <xdr:row>17</xdr:row>
      <xdr:rowOff>200575</xdr:rowOff>
    </xdr:from>
    <xdr:to>
      <xdr:col>1</xdr:col>
      <xdr:colOff>2121758</xdr:colOff>
      <xdr:row>17</xdr:row>
      <xdr:rowOff>1374175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0EF7414-6970-4E81-8B1B-34923499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254" y="28051675"/>
          <a:ext cx="1767304" cy="1173600"/>
        </a:xfrm>
        <a:prstGeom prst="rect">
          <a:avLst/>
        </a:prstGeom>
      </xdr:spPr>
    </xdr:pic>
    <xdr:clientData/>
  </xdr:twoCellAnchor>
  <xdr:twoCellAnchor editAs="absolute">
    <xdr:from>
      <xdr:col>1</xdr:col>
      <xdr:colOff>395179</xdr:colOff>
      <xdr:row>15</xdr:row>
      <xdr:rowOff>212948</xdr:rowOff>
    </xdr:from>
    <xdr:to>
      <xdr:col>1</xdr:col>
      <xdr:colOff>2150611</xdr:colOff>
      <xdr:row>15</xdr:row>
      <xdr:rowOff>1384300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451E0F63-A20D-4F51-A4C4-74566475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979" y="24787448"/>
          <a:ext cx="1755432" cy="1171352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19</xdr:row>
      <xdr:rowOff>126999</xdr:rowOff>
    </xdr:from>
    <xdr:to>
      <xdr:col>1</xdr:col>
      <xdr:colOff>2395429</xdr:colOff>
      <xdr:row>19</xdr:row>
      <xdr:rowOff>1428509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59D653BA-5A43-4FAC-B66E-0457D5969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31254699"/>
          <a:ext cx="2319229" cy="13015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80854</xdr:colOff>
          <xdr:row>0</xdr:row>
          <xdr:rowOff>1333500</xdr:rowOff>
        </xdr:from>
        <xdr:to>
          <xdr:col>6</xdr:col>
          <xdr:colOff>452329</xdr:colOff>
          <xdr:row>1</xdr:row>
          <xdr:rowOff>1333500</xdr:rowOff>
        </xdr:to>
        <xdr:pic>
          <xdr:nvPicPr>
            <xdr:cNvPr id="22" name="Imagem 21">
              <a:extLst>
                <a:ext uri="{FF2B5EF4-FFF2-40B4-BE49-F238E27FC236}">
                  <a16:creationId xmlns:a16="http://schemas.microsoft.com/office/drawing/2014/main" id="{6D9D540A-10F0-4898-B695-E46008EFAF7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BANDEIRA" spid="_x0000_s2094"/>
                </a:ext>
              </a:extLst>
            </xdr:cNvPicPr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5710129" y="1333500"/>
              <a:ext cx="2466975" cy="163830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9524</xdr:colOff>
      <xdr:row>34</xdr:row>
      <xdr:rowOff>184150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81A4D703-B272-46BE-A958-FAE23BBA068E}"/>
            </a:ext>
          </a:extLst>
        </xdr:cNvPr>
        <xdr:cNvGrpSpPr/>
      </xdr:nvGrpSpPr>
      <xdr:grpSpPr>
        <a:xfrm>
          <a:off x="0" y="0"/>
          <a:ext cx="12811124" cy="6661150"/>
          <a:chOff x="0" y="0"/>
          <a:chExt cx="12811124" cy="6661150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A6443814-636B-46EC-B553-87974F8822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2811124" cy="6661150"/>
          </a:xfrm>
          <a:prstGeom prst="rect">
            <a:avLst/>
          </a:prstGeom>
        </xdr:spPr>
      </xdr:pic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728BF2E-392F-4536-ADD5-22971728EF5A}"/>
              </a:ext>
            </a:extLst>
          </xdr:cNvPr>
          <xdr:cNvSpPr/>
        </xdr:nvSpPr>
        <xdr:spPr>
          <a:xfrm>
            <a:off x="95250" y="104775"/>
            <a:ext cx="12620625" cy="6400800"/>
          </a:xfrm>
          <a:prstGeom prst="rect">
            <a:avLst/>
          </a:prstGeom>
          <a:solidFill>
            <a:schemeClr val="tx2">
              <a:lumMod val="50000"/>
              <a:alpha val="82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4</xdr:col>
      <xdr:colOff>171450</xdr:colOff>
      <xdr:row>19</xdr:row>
      <xdr:rowOff>66675</xdr:rowOff>
    </xdr:from>
    <xdr:to>
      <xdr:col>20</xdr:col>
      <xdr:colOff>133352</xdr:colOff>
      <xdr:row>33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DCFF49-900F-4DF2-832D-2755BCA47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495300</xdr:colOff>
      <xdr:row>7</xdr:row>
      <xdr:rowOff>114300</xdr:rowOff>
    </xdr:from>
    <xdr:to>
      <xdr:col>16</xdr:col>
      <xdr:colOff>571499</xdr:colOff>
      <xdr:row>18</xdr:row>
      <xdr:rowOff>180974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A0E271-C0BA-42E5-8037-0B1BA2730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523874</xdr:colOff>
      <xdr:row>4</xdr:row>
      <xdr:rowOff>171450</xdr:rowOff>
    </xdr:from>
    <xdr:to>
      <xdr:col>20</xdr:col>
      <xdr:colOff>609599</xdr:colOff>
      <xdr:row>16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BAD1FED-A81C-47C3-97EF-53291E83D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238125</xdr:colOff>
      <xdr:row>19</xdr:row>
      <xdr:rowOff>0</xdr:rowOff>
    </xdr:from>
    <xdr:to>
      <xdr:col>20</xdr:col>
      <xdr:colOff>390525</xdr:colOff>
      <xdr:row>19</xdr:row>
      <xdr:rowOff>38101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B0471A2B-65F5-4877-86FE-DC07C1EE3EF7}"/>
            </a:ext>
          </a:extLst>
        </xdr:cNvPr>
        <xdr:cNvCxnSpPr/>
      </xdr:nvCxnSpPr>
      <xdr:spPr>
        <a:xfrm>
          <a:off x="2676525" y="3619500"/>
          <a:ext cx="9906000" cy="38101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0</xdr:row>
      <xdr:rowOff>152400</xdr:rowOff>
    </xdr:from>
    <xdr:to>
      <xdr:col>17</xdr:col>
      <xdr:colOff>19050</xdr:colOff>
      <xdr:row>18</xdr:row>
      <xdr:rowOff>66676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C5E7513D-7C39-4B78-A633-B855AC9AEEF5}"/>
            </a:ext>
          </a:extLst>
        </xdr:cNvPr>
        <xdr:cNvCxnSpPr/>
      </xdr:nvCxnSpPr>
      <xdr:spPr>
        <a:xfrm flipV="1">
          <a:off x="10363201" y="152400"/>
          <a:ext cx="19049" cy="334327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152399</xdr:colOff>
      <xdr:row>0</xdr:row>
      <xdr:rowOff>152399</xdr:rowOff>
    </xdr:from>
    <xdr:to>
      <xdr:col>3</xdr:col>
      <xdr:colOff>476250</xdr:colOff>
      <xdr:row>18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no">
              <a:extLst>
                <a:ext uri="{FF2B5EF4-FFF2-40B4-BE49-F238E27FC236}">
                  <a16:creationId xmlns:a16="http://schemas.microsoft.com/office/drawing/2014/main" id="{BC90C10A-6196-42A8-9214-3E89AEABE68C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399" y="152399"/>
              <a:ext cx="2152651" cy="33051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oneCell">
    <xdr:from>
      <xdr:col>17</xdr:col>
      <xdr:colOff>95250</xdr:colOff>
      <xdr:row>0</xdr:row>
      <xdr:rowOff>133351</xdr:rowOff>
    </xdr:from>
    <xdr:to>
      <xdr:col>20</xdr:col>
      <xdr:colOff>333375</xdr:colOff>
      <xdr:row>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Medalha">
              <a:extLst>
                <a:ext uri="{FF2B5EF4-FFF2-40B4-BE49-F238E27FC236}">
                  <a16:creationId xmlns:a16="http://schemas.microsoft.com/office/drawing/2014/main" id="{F00E7D84-80DB-41D6-B1CA-24ECBAF0AA69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dal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58450" y="133351"/>
              <a:ext cx="2066925" cy="628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 fLocksWithSheet="0"/>
  </xdr:twoCellAnchor>
  <xdr:twoCellAnchor editAs="oneCell">
    <xdr:from>
      <xdr:col>0</xdr:col>
      <xdr:colOff>0</xdr:colOff>
      <xdr:row>23</xdr:row>
      <xdr:rowOff>76199</xdr:rowOff>
    </xdr:from>
    <xdr:to>
      <xdr:col>4</xdr:col>
      <xdr:colOff>314324</xdr:colOff>
      <xdr:row>33</xdr:row>
      <xdr:rowOff>13096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BD0E72B-98F5-477B-B933-05E33682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7699"/>
          <a:ext cx="2752724" cy="1841897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18</xdr:row>
      <xdr:rowOff>161925</xdr:rowOff>
    </xdr:from>
    <xdr:to>
      <xdr:col>3</xdr:col>
      <xdr:colOff>409575</xdr:colOff>
      <xdr:row>22</xdr:row>
      <xdr:rowOff>47625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1839BE9C-32C9-4CE8-8A11-14879BDD3793}"/>
            </a:ext>
          </a:extLst>
        </xdr:cNvPr>
        <xdr:cNvGrpSpPr/>
      </xdr:nvGrpSpPr>
      <xdr:grpSpPr>
        <a:xfrm>
          <a:off x="219075" y="3590925"/>
          <a:ext cx="2019300" cy="647700"/>
          <a:chOff x="219075" y="3590925"/>
          <a:chExt cx="2019300" cy="647700"/>
        </a:xfrm>
      </xdr:grpSpPr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BB1C4AB3-1390-461E-B469-A0FE23943BD2}"/>
              </a:ext>
            </a:extLst>
          </xdr:cNvPr>
          <xdr:cNvGrpSpPr/>
        </xdr:nvGrpSpPr>
        <xdr:grpSpPr>
          <a:xfrm>
            <a:off x="219075" y="3590925"/>
            <a:ext cx="2019300" cy="647700"/>
            <a:chOff x="171450" y="3638550"/>
            <a:chExt cx="2019300" cy="647700"/>
          </a:xfrm>
        </xdr:grpSpPr>
        <xdr:sp macro="" textlink="SUPORTE!R2">
          <xdr:nvSpPr>
            <xdr:cNvPr id="16" name="Retângulo: Cantos Arredondados 15">
              <a:extLst>
                <a:ext uri="{FF2B5EF4-FFF2-40B4-BE49-F238E27FC236}">
                  <a16:creationId xmlns:a16="http://schemas.microsoft.com/office/drawing/2014/main" id="{9EA3DB4B-2A46-4EC6-AC51-BEEAC1B2CEAF}"/>
                </a:ext>
              </a:extLst>
            </xdr:cNvPr>
            <xdr:cNvSpPr/>
          </xdr:nvSpPr>
          <xdr:spPr>
            <a:xfrm>
              <a:off x="171450" y="3638550"/>
              <a:ext cx="2019300" cy="647700"/>
            </a:xfrm>
            <a:prstGeom prst="roundRect">
              <a:avLst/>
            </a:prstGeom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9107D2CC-0A46-4A71-B905-EEF459BFE127}" type="TxLink">
                <a:rPr lang="en-US" sz="2800" b="0" i="1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150</a:t>
              </a:fld>
              <a:endParaRPr lang="pt-BR" sz="2800" i="1">
                <a:solidFill>
                  <a:schemeClr val="bg1"/>
                </a:solidFill>
              </a:endParaRPr>
            </a:p>
          </xdr:txBody>
        </xdr:sp>
        <xdr:pic>
          <xdr:nvPicPr>
            <xdr:cNvPr id="18" name="Gráfico 17" descr="Medalha estrutura de tópicos">
              <a:extLst>
                <a:ext uri="{FF2B5EF4-FFF2-40B4-BE49-F238E27FC236}">
                  <a16:creationId xmlns:a16="http://schemas.microsoft.com/office/drawing/2014/main" id="{A8A1C388-BC7B-4BD8-979F-4F81878B8C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7"/>
                </a:ext>
              </a:extLst>
            </a:blip>
            <a:stretch>
              <a:fillRect/>
            </a:stretch>
          </xdr:blipFill>
          <xdr:spPr>
            <a:xfrm>
              <a:off x="219075" y="3695700"/>
              <a:ext cx="323850" cy="323850"/>
            </a:xfrm>
            <a:prstGeom prst="rect">
              <a:avLst/>
            </a:prstGeom>
          </xdr:spPr>
        </xdr:pic>
      </xdr:grpSp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40DC5CEE-20E3-417D-A6D6-4F387F86A563}"/>
              </a:ext>
            </a:extLst>
          </xdr:cNvPr>
          <xdr:cNvSpPr txBox="1"/>
        </xdr:nvSpPr>
        <xdr:spPr>
          <a:xfrm>
            <a:off x="1314450" y="3619500"/>
            <a:ext cx="907877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900" i="1">
                <a:solidFill>
                  <a:schemeClr val="bg1"/>
                </a:solidFill>
              </a:rPr>
              <a:t>Total</a:t>
            </a:r>
            <a:r>
              <a:rPr lang="pt-BR" sz="900" i="1" baseline="0">
                <a:solidFill>
                  <a:schemeClr val="bg1"/>
                </a:solidFill>
              </a:rPr>
              <a:t> Medalhas</a:t>
            </a:r>
            <a:endParaRPr lang="pt-BR" sz="900" i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438150</xdr:colOff>
      <xdr:row>24</xdr:row>
      <xdr:rowOff>47625</xdr:rowOff>
    </xdr:from>
    <xdr:to>
      <xdr:col>2</xdr:col>
      <xdr:colOff>531116</xdr:colOff>
      <xdr:row>28</xdr:row>
      <xdr:rowOff>19049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586D183D-6351-4EF4-A5EF-33B40B4E0049}"/>
            </a:ext>
          </a:extLst>
        </xdr:cNvPr>
        <xdr:cNvGrpSpPr/>
      </xdr:nvGrpSpPr>
      <xdr:grpSpPr>
        <a:xfrm>
          <a:off x="1047750" y="4619625"/>
          <a:ext cx="702566" cy="733424"/>
          <a:chOff x="1047750" y="4619625"/>
          <a:chExt cx="702566" cy="733424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AC5530CF-D284-4D5C-B869-566E6784FB2D}"/>
              </a:ext>
            </a:extLst>
          </xdr:cNvPr>
          <xdr:cNvGrpSpPr/>
        </xdr:nvGrpSpPr>
        <xdr:grpSpPr>
          <a:xfrm>
            <a:off x="1047750" y="4638674"/>
            <a:ext cx="676275" cy="714375"/>
            <a:chOff x="1047750" y="4638674"/>
            <a:chExt cx="676275" cy="714375"/>
          </a:xfrm>
        </xdr:grpSpPr>
        <xdr:sp macro="" textlink="SUPORTE!R3">
          <xdr:nvSpPr>
            <xdr:cNvPr id="22" name="Retângulo: Cantos Arredondados 21">
              <a:extLst>
                <a:ext uri="{FF2B5EF4-FFF2-40B4-BE49-F238E27FC236}">
                  <a16:creationId xmlns:a16="http://schemas.microsoft.com/office/drawing/2014/main" id="{235AA7CE-ED39-47C6-9BA5-455D7BAC566A}"/>
                </a:ext>
              </a:extLst>
            </xdr:cNvPr>
            <xdr:cNvSpPr/>
          </xdr:nvSpPr>
          <xdr:spPr>
            <a:xfrm>
              <a:off x="1047750" y="4638674"/>
              <a:ext cx="676275" cy="714375"/>
            </a:xfrm>
            <a:prstGeom prst="roundRect">
              <a:avLst/>
            </a:prstGeom>
            <a:solidFill>
              <a:srgbClr val="FFC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6504939E-FACD-4A2E-94EA-1FACAC1B7DC1}" type="TxLink">
                <a:rPr lang="en-US" sz="2400" b="1" i="1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37</a:t>
              </a:fld>
              <a:endParaRPr lang="pt-BR" sz="2400" b="1" i="1">
                <a:solidFill>
                  <a:schemeClr val="bg1"/>
                </a:solidFill>
              </a:endParaRPr>
            </a:p>
          </xdr:txBody>
        </xdr:sp>
        <xdr:pic>
          <xdr:nvPicPr>
            <xdr:cNvPr id="24" name="Gráfico 23" descr="Medalha estrutura de tópicos">
              <a:extLst>
                <a:ext uri="{FF2B5EF4-FFF2-40B4-BE49-F238E27FC236}">
                  <a16:creationId xmlns:a16="http://schemas.microsoft.com/office/drawing/2014/main" id="{2D964113-72B5-4082-A296-DFB1537986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7"/>
                </a:ext>
              </a:extLst>
            </a:blip>
            <a:stretch>
              <a:fillRect/>
            </a:stretch>
          </xdr:blipFill>
          <xdr:spPr>
            <a:xfrm>
              <a:off x="1066800" y="4667250"/>
              <a:ext cx="247650" cy="247650"/>
            </a:xfrm>
            <a:prstGeom prst="rect">
              <a:avLst/>
            </a:prstGeom>
          </xdr:spPr>
        </xdr:pic>
      </xdr:grpSp>
      <xdr:sp macro="" textlink="SUPORTE!Q3">
        <xdr:nvSpPr>
          <xdr:cNvPr id="26" name="CaixaDeTexto 25">
            <a:extLst>
              <a:ext uri="{FF2B5EF4-FFF2-40B4-BE49-F238E27FC236}">
                <a16:creationId xmlns:a16="http://schemas.microsoft.com/office/drawing/2014/main" id="{B51D3B67-E66E-48EB-AE18-3F725DC9A7DC}"/>
              </a:ext>
            </a:extLst>
          </xdr:cNvPr>
          <xdr:cNvSpPr txBox="1"/>
        </xdr:nvSpPr>
        <xdr:spPr>
          <a:xfrm>
            <a:off x="1343025" y="4619625"/>
            <a:ext cx="407291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2D04F4C0-CD09-4C54-80C6-1ACA266A7C22}" type="TxLink">
              <a:rPr lang="en-US" sz="9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ouro</a:t>
            </a:fld>
            <a:endParaRPr lang="pt-BR" sz="900"/>
          </a:p>
        </xdr:txBody>
      </xdr:sp>
    </xdr:grpSp>
    <xdr:clientData/>
  </xdr:twoCellAnchor>
  <xdr:twoCellAnchor>
    <xdr:from>
      <xdr:col>0</xdr:col>
      <xdr:colOff>238125</xdr:colOff>
      <xdr:row>24</xdr:row>
      <xdr:rowOff>152400</xdr:rowOff>
    </xdr:from>
    <xdr:to>
      <xdr:col>1</xdr:col>
      <xdr:colOff>304800</xdr:colOff>
      <xdr:row>28</xdr:row>
      <xdr:rowOff>133349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DB38CC82-38C1-4BFB-86BF-F27804D1E5F7}"/>
            </a:ext>
          </a:extLst>
        </xdr:cNvPr>
        <xdr:cNvGrpSpPr/>
      </xdr:nvGrpSpPr>
      <xdr:grpSpPr>
        <a:xfrm>
          <a:off x="238125" y="4724400"/>
          <a:ext cx="676275" cy="742949"/>
          <a:chOff x="1047750" y="4610100"/>
          <a:chExt cx="676275" cy="742949"/>
        </a:xfrm>
      </xdr:grpSpPr>
      <xdr:grpSp>
        <xdr:nvGrpSpPr>
          <xdr:cNvPr id="29" name="Agrupar 28">
            <a:extLst>
              <a:ext uri="{FF2B5EF4-FFF2-40B4-BE49-F238E27FC236}">
                <a16:creationId xmlns:a16="http://schemas.microsoft.com/office/drawing/2014/main" id="{9D1AB8CC-B0B5-42C6-A222-A7283E012969}"/>
              </a:ext>
            </a:extLst>
          </xdr:cNvPr>
          <xdr:cNvGrpSpPr/>
        </xdr:nvGrpSpPr>
        <xdr:grpSpPr>
          <a:xfrm>
            <a:off x="1047750" y="4638674"/>
            <a:ext cx="676275" cy="714375"/>
            <a:chOff x="1047750" y="4638674"/>
            <a:chExt cx="676275" cy="714375"/>
          </a:xfrm>
        </xdr:grpSpPr>
        <xdr:sp macro="" textlink="SUPORTE!R4">
          <xdr:nvSpPr>
            <xdr:cNvPr id="31" name="Retângulo: Cantos Arredondados 30">
              <a:extLst>
                <a:ext uri="{FF2B5EF4-FFF2-40B4-BE49-F238E27FC236}">
                  <a16:creationId xmlns:a16="http://schemas.microsoft.com/office/drawing/2014/main" id="{EFA31DAC-8E16-4033-9775-12FDFF7D0869}"/>
                </a:ext>
              </a:extLst>
            </xdr:cNvPr>
            <xdr:cNvSpPr/>
          </xdr:nvSpPr>
          <xdr:spPr>
            <a:xfrm>
              <a:off x="1047750" y="4638674"/>
              <a:ext cx="676275" cy="714375"/>
            </a:xfrm>
            <a:prstGeom prst="roundRect">
              <a:avLst/>
            </a:prstGeom>
            <a:solidFill>
              <a:srgbClr val="C5B9B7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0DA8F365-6A02-41EC-80BA-73AF10C58AA8}" type="TxLink">
                <a:rPr lang="en-US" sz="2400" b="1" i="1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42</a:t>
              </a:fld>
              <a:endParaRPr lang="pt-BR" sz="2400" b="1" i="1">
                <a:solidFill>
                  <a:schemeClr val="bg1"/>
                </a:solidFill>
              </a:endParaRPr>
            </a:p>
          </xdr:txBody>
        </xdr:sp>
        <xdr:pic>
          <xdr:nvPicPr>
            <xdr:cNvPr id="32" name="Gráfico 31" descr="Medalha estrutura de tópicos">
              <a:extLst>
                <a:ext uri="{FF2B5EF4-FFF2-40B4-BE49-F238E27FC236}">
                  <a16:creationId xmlns:a16="http://schemas.microsoft.com/office/drawing/2014/main" id="{198159B5-A137-49D3-B951-E25D21D983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7"/>
                </a:ext>
              </a:extLst>
            </a:blip>
            <a:stretch>
              <a:fillRect/>
            </a:stretch>
          </xdr:blipFill>
          <xdr:spPr>
            <a:xfrm>
              <a:off x="1066800" y="4667250"/>
              <a:ext cx="247650" cy="247650"/>
            </a:xfrm>
            <a:prstGeom prst="rect">
              <a:avLst/>
            </a:prstGeom>
          </xdr:spPr>
        </xdr:pic>
      </xdr:grpSp>
      <xdr:sp macro="" textlink="SUPORTE!Q4">
        <xdr:nvSpPr>
          <xdr:cNvPr id="30" name="CaixaDeTexto 29">
            <a:extLst>
              <a:ext uri="{FF2B5EF4-FFF2-40B4-BE49-F238E27FC236}">
                <a16:creationId xmlns:a16="http://schemas.microsoft.com/office/drawing/2014/main" id="{B5D7E0D2-1D4F-4DD6-999D-E99CC90EBFCE}"/>
              </a:ext>
            </a:extLst>
          </xdr:cNvPr>
          <xdr:cNvSpPr txBox="1"/>
        </xdr:nvSpPr>
        <xdr:spPr>
          <a:xfrm>
            <a:off x="1285875" y="4610100"/>
            <a:ext cx="434799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9FAA2821-F3A3-4C47-BE57-9339BCB7A575}" type="TxLink">
              <a:rPr lang="en-US" sz="9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prata</a:t>
            </a:fld>
            <a:endParaRPr lang="pt-BR" sz="900"/>
          </a:p>
        </xdr:txBody>
      </xdr:sp>
    </xdr:grpSp>
    <xdr:clientData/>
  </xdr:twoCellAnchor>
  <xdr:twoCellAnchor>
    <xdr:from>
      <xdr:col>2</xdr:col>
      <xdr:colOff>590550</xdr:colOff>
      <xdr:row>25</xdr:row>
      <xdr:rowOff>104775</xdr:rowOff>
    </xdr:from>
    <xdr:to>
      <xdr:col>4</xdr:col>
      <xdr:colOff>81515</xdr:colOff>
      <xdr:row>29</xdr:row>
      <xdr:rowOff>85724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B479C3A-C926-4B7F-920B-7B6706A8AF7C}"/>
            </a:ext>
          </a:extLst>
        </xdr:cNvPr>
        <xdr:cNvGrpSpPr/>
      </xdr:nvGrpSpPr>
      <xdr:grpSpPr>
        <a:xfrm>
          <a:off x="1809750" y="4867275"/>
          <a:ext cx="710165" cy="742949"/>
          <a:chOff x="1047750" y="4610100"/>
          <a:chExt cx="710165" cy="742949"/>
        </a:xfrm>
      </xdr:grpSpPr>
      <xdr:grpSp>
        <xdr:nvGrpSpPr>
          <xdr:cNvPr id="34" name="Agrupar 33">
            <a:extLst>
              <a:ext uri="{FF2B5EF4-FFF2-40B4-BE49-F238E27FC236}">
                <a16:creationId xmlns:a16="http://schemas.microsoft.com/office/drawing/2014/main" id="{BE79CED1-9F0A-4117-B0B9-FB5119234054}"/>
              </a:ext>
            </a:extLst>
          </xdr:cNvPr>
          <xdr:cNvGrpSpPr/>
        </xdr:nvGrpSpPr>
        <xdr:grpSpPr>
          <a:xfrm>
            <a:off x="1047750" y="4638674"/>
            <a:ext cx="676275" cy="714375"/>
            <a:chOff x="1047750" y="4638674"/>
            <a:chExt cx="676275" cy="714375"/>
          </a:xfrm>
        </xdr:grpSpPr>
        <xdr:sp macro="" textlink="SUPORTE!R5">
          <xdr:nvSpPr>
            <xdr:cNvPr id="36" name="Retângulo: Cantos Arredondados 35">
              <a:extLst>
                <a:ext uri="{FF2B5EF4-FFF2-40B4-BE49-F238E27FC236}">
                  <a16:creationId xmlns:a16="http://schemas.microsoft.com/office/drawing/2014/main" id="{F79879B5-A7AF-4365-9A0F-5FC461660CB3}"/>
                </a:ext>
              </a:extLst>
            </xdr:cNvPr>
            <xdr:cNvSpPr/>
          </xdr:nvSpPr>
          <xdr:spPr>
            <a:xfrm>
              <a:off x="1047750" y="4638674"/>
              <a:ext cx="676275" cy="714375"/>
            </a:xfrm>
            <a:prstGeom prst="roundRect">
              <a:avLst/>
            </a:prstGeom>
            <a:solidFill>
              <a:srgbClr val="C5847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A70D74FE-12DE-41EE-97B6-1AEA07E3C0EC}" type="TxLink">
                <a:rPr lang="en-US" sz="2400" b="1" i="1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71</a:t>
              </a:fld>
              <a:endParaRPr lang="pt-BR" sz="2400" b="1" i="1">
                <a:solidFill>
                  <a:schemeClr val="bg1"/>
                </a:solidFill>
              </a:endParaRPr>
            </a:p>
          </xdr:txBody>
        </xdr:sp>
        <xdr:pic>
          <xdr:nvPicPr>
            <xdr:cNvPr id="37" name="Gráfico 36" descr="Medalha estrutura de tópicos">
              <a:extLst>
                <a:ext uri="{FF2B5EF4-FFF2-40B4-BE49-F238E27FC236}">
                  <a16:creationId xmlns:a16="http://schemas.microsoft.com/office/drawing/2014/main" id="{77112BB0-2934-4E00-A071-02CF5A9A8A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7"/>
                </a:ext>
              </a:extLst>
            </a:blip>
            <a:stretch>
              <a:fillRect/>
            </a:stretch>
          </xdr:blipFill>
          <xdr:spPr>
            <a:xfrm>
              <a:off x="1066800" y="4667250"/>
              <a:ext cx="247650" cy="247650"/>
            </a:xfrm>
            <a:prstGeom prst="rect">
              <a:avLst/>
            </a:prstGeom>
          </xdr:spPr>
        </xdr:pic>
      </xdr:grpSp>
      <xdr:sp macro="" textlink="SUPORTE!Q5">
        <xdr:nvSpPr>
          <xdr:cNvPr id="35" name="CaixaDeTexto 34">
            <a:extLst>
              <a:ext uri="{FF2B5EF4-FFF2-40B4-BE49-F238E27FC236}">
                <a16:creationId xmlns:a16="http://schemas.microsoft.com/office/drawing/2014/main" id="{A44B2951-B8CE-49CA-A22A-BEEE755167B8}"/>
              </a:ext>
            </a:extLst>
          </xdr:cNvPr>
          <xdr:cNvSpPr txBox="1"/>
        </xdr:nvSpPr>
        <xdr:spPr>
          <a:xfrm>
            <a:off x="1247775" y="4610100"/>
            <a:ext cx="510140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2736D142-895C-4BB6-AF22-50E32521300A}" type="TxLink">
              <a:rPr lang="en-US" sz="9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bronze</a:t>
            </a:fld>
            <a:endParaRPr lang="pt-BR" sz="900"/>
          </a:p>
        </xdr:txBody>
      </xdr:sp>
    </xdr:grpSp>
    <xdr:clientData/>
  </xdr:twoCellAnchor>
  <xdr:twoCellAnchor>
    <xdr:from>
      <xdr:col>3</xdr:col>
      <xdr:colOff>571500</xdr:colOff>
      <xdr:row>0</xdr:row>
      <xdr:rowOff>38100</xdr:rowOff>
    </xdr:from>
    <xdr:to>
      <xdr:col>6</xdr:col>
      <xdr:colOff>152400</xdr:colOff>
      <xdr:row>5</xdr:row>
      <xdr:rowOff>101538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F3AE0072-653F-43F9-BE95-3A6A4E125E1E}"/>
            </a:ext>
          </a:extLst>
        </xdr:cNvPr>
        <xdr:cNvGrpSpPr/>
      </xdr:nvGrpSpPr>
      <xdr:grpSpPr>
        <a:xfrm>
          <a:off x="2400300" y="38100"/>
          <a:ext cx="1409700" cy="1015938"/>
          <a:chOff x="2324100" y="57150"/>
          <a:chExt cx="1409700" cy="1015938"/>
        </a:xfrm>
      </xdr:grpSpPr>
      <mc:AlternateContent xmlns:mc="http://schemas.openxmlformats.org/markup-compatibility/2006" xmlns:a14="http://schemas.microsoft.com/office/drawing/2010/main">
        <mc:Choice Requires="a14">
          <xdr:pic>
            <xdr:nvPicPr>
              <xdr:cNvPr id="38" name="Imagem 37">
                <a:extLst>
                  <a:ext uri="{FF2B5EF4-FFF2-40B4-BE49-F238E27FC236}">
                    <a16:creationId xmlns:a16="http://schemas.microsoft.com/office/drawing/2014/main" id="{223E30D5-3E59-4AE1-B2BF-8C8CC1397A17}"/>
                  </a:ext>
                </a:extLst>
              </xdr:cNvPr>
              <xdr:cNvPicPr>
                <a:picLocks noChangeAspect="1"/>
                <a:extLst>
                  <a:ext uri="{84589F7E-364E-4C9E-8A38-B11213B215E9}">
                    <a14:cameraTool cellRange="BANDEIRA" spid="_x0000_s1078"/>
                  </a:ext>
                </a:extLst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2409826" y="238125"/>
                <a:ext cx="1257299" cy="834963"/>
              </a:xfrm>
              <a:prstGeom prst="rect">
                <a:avLst/>
              </a:prstGeom>
            </xdr:spPr>
          </xdr:pic>
        </mc:Choice>
        <mc:Fallback xmlns=""/>
      </mc:AlternateContent>
      <xdr:sp macro="" textlink="BANDEIRAS!D1">
        <xdr:nvSpPr>
          <xdr:cNvPr id="4" name="CaixaDeTexto 3">
            <a:extLst>
              <a:ext uri="{FF2B5EF4-FFF2-40B4-BE49-F238E27FC236}">
                <a16:creationId xmlns:a16="http://schemas.microsoft.com/office/drawing/2014/main" id="{95EACD76-FDFA-416E-827F-C7A561EE7217}"/>
              </a:ext>
            </a:extLst>
          </xdr:cNvPr>
          <xdr:cNvSpPr txBox="1"/>
        </xdr:nvSpPr>
        <xdr:spPr>
          <a:xfrm>
            <a:off x="2324100" y="57150"/>
            <a:ext cx="1409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fld id="{753B4C36-A19C-45AF-A03B-5A188A403390}" type="TxLink">
              <a:rPr lang="en-US" sz="11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Olimpiada</a:t>
            </a:fld>
            <a:endParaRPr lang="pt-BR" sz="1100">
              <a:solidFill>
                <a:schemeClr val="bg1"/>
              </a:solidFill>
            </a:endParaRPr>
          </a:p>
        </xdr:txBody>
      </xdr:sp>
    </xdr:grpSp>
    <xdr:clientData/>
  </xdr:twoCellAnchor>
  <xdr:oneCellAnchor>
    <xdr:from>
      <xdr:col>7</xdr:col>
      <xdr:colOff>271646</xdr:colOff>
      <xdr:row>1</xdr:row>
      <xdr:rowOff>2673</xdr:rowOff>
    </xdr:from>
    <xdr:ext cx="5190781" cy="342786"/>
    <xdr:sp macro="" textlink="">
      <xdr:nvSpPr>
        <xdr:cNvPr id="39" name="Retângulo 38">
          <a:extLst>
            <a:ext uri="{FF2B5EF4-FFF2-40B4-BE49-F238E27FC236}">
              <a16:creationId xmlns:a16="http://schemas.microsoft.com/office/drawing/2014/main" id="{DADB3087-DEFE-4670-ACA5-F81726FB83F5}"/>
            </a:ext>
          </a:extLst>
        </xdr:cNvPr>
        <xdr:cNvSpPr/>
      </xdr:nvSpPr>
      <xdr:spPr>
        <a:xfrm>
          <a:off x="4538846" y="193173"/>
          <a:ext cx="5190781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600" b="1" cap="none" spc="50">
              <a:ln w="0"/>
              <a:solidFill>
                <a:schemeClr val="accent1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PERFORMANCE</a:t>
          </a:r>
          <a:r>
            <a:rPr lang="pt-BR" sz="16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  <a:r>
            <a:rPr lang="pt-BR" sz="1600" b="1" cap="none" spc="50" baseline="0">
              <a:ln w="0"/>
              <a:solidFill>
                <a:srgbClr val="FFC0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DE</a:t>
          </a:r>
          <a:r>
            <a:rPr lang="pt-BR" sz="16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  <a:r>
            <a:rPr lang="pt-BR" sz="1600" b="1" cap="none" spc="5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MEDALHAS</a:t>
          </a:r>
          <a:r>
            <a:rPr lang="pt-BR" sz="16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  <a:r>
            <a:rPr lang="pt-BR" sz="1600" b="1" cap="none" spc="50" baseline="0">
              <a:ln w="0"/>
              <a:solidFill>
                <a:srgbClr val="00B05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BRASIL</a:t>
          </a:r>
          <a:r>
            <a:rPr lang="pt-BR" sz="16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  <a:r>
            <a:rPr lang="pt-BR" sz="1600" b="1" cap="none" spc="50" baseline="0">
              <a:ln w="0"/>
              <a:solidFill>
                <a:srgbClr val="FF00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EM OLIMPIADAS</a:t>
          </a:r>
          <a:endParaRPr lang="pt-BR" sz="1600" b="1" cap="none" spc="50">
            <a:ln w="0"/>
            <a:solidFill>
              <a:srgbClr val="FF0000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0.00476</cdr:x>
      <cdr:y>0.00116</cdr:y>
    </cdr:from>
    <cdr:to>
      <cdr:x>0.19018</cdr:x>
      <cdr:y>0.09144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3BC7C473-722C-408F-88D2-5757822FB89D}"/>
            </a:ext>
          </a:extLst>
        </cdr:cNvPr>
        <cdr:cNvSpPr txBox="1"/>
      </cdr:nvSpPr>
      <cdr:spPr>
        <a:xfrm xmlns:a="http://schemas.openxmlformats.org/drawingml/2006/main">
          <a:off x="50799" y="3175"/>
          <a:ext cx="1978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i="1">
              <a:solidFill>
                <a:schemeClr val="bg1"/>
              </a:solidFill>
            </a:rPr>
            <a:t>Qtde de Medalhas Por Cidade Olimpica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0.8444</cdr:x>
      <cdr:y>0.04641</cdr:y>
    </cdr:from>
    <cdr:to>
      <cdr:x>0.98041</cdr:x>
      <cdr:y>0.15612</cdr:y>
    </cdr:to>
    <cdr:sp macro="" textlink="">
      <cdr:nvSpPr>
        <cdr:cNvPr id="3" name="Retângulo 2">
          <a:extLst xmlns:a="http://schemas.openxmlformats.org/drawingml/2006/main">
            <a:ext uri="{FF2B5EF4-FFF2-40B4-BE49-F238E27FC236}">
              <a16:creationId xmlns:a16="http://schemas.microsoft.com/office/drawing/2014/main" id="{3D018F3A-348B-47EF-B398-45C7854D7E9C}"/>
            </a:ext>
          </a:extLst>
        </cdr:cNvPr>
        <cdr:cNvSpPr/>
      </cdr:nvSpPr>
      <cdr:spPr>
        <a:xfrm xmlns:a="http://schemas.openxmlformats.org/drawingml/2006/main">
          <a:off x="7391399" y="104775"/>
          <a:ext cx="1190625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0.86616</cdr:x>
      <cdr:y>0.12236</cdr:y>
    </cdr:from>
    <cdr:to>
      <cdr:x>0.97062</cdr:x>
      <cdr:y>0.52743</cdr:y>
    </cdr:to>
    <cdr:sp macro="" textlink="">
      <cdr:nvSpPr>
        <cdr:cNvPr id="4" name="CaixaDeTexto 3">
          <a:extLst xmlns:a="http://schemas.openxmlformats.org/drawingml/2006/main">
            <a:ext uri="{FF2B5EF4-FFF2-40B4-BE49-F238E27FC236}">
              <a16:creationId xmlns:a16="http://schemas.microsoft.com/office/drawing/2014/main" id="{48CA6C3C-D4CE-4561-A86A-0427F5E27C9B}"/>
            </a:ext>
          </a:extLst>
        </cdr:cNvPr>
        <cdr:cNvSpPr txBox="1"/>
      </cdr:nvSpPr>
      <cdr:spPr>
        <a:xfrm xmlns:a="http://schemas.openxmlformats.org/drawingml/2006/main">
          <a:off x="7581899" y="276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0.74797</cdr:x>
      <cdr:y>0.00844</cdr:y>
    </cdr:from>
    <cdr:to>
      <cdr:x>0.9471</cdr:x>
      <cdr:y>0.11814</cdr:y>
    </cdr:to>
    <cdr:sp macro="" textlink="">
      <cdr:nvSpPr>
        <cdr:cNvPr id="8" name="CaixaDeTexto 7">
          <a:extLst xmlns:a="http://schemas.openxmlformats.org/drawingml/2006/main">
            <a:ext uri="{FF2B5EF4-FFF2-40B4-BE49-F238E27FC236}">
              <a16:creationId xmlns:a16="http://schemas.microsoft.com/office/drawing/2014/main" id="{423BB654-50AF-4A87-A7F8-44046A8C83F3}"/>
            </a:ext>
          </a:extLst>
        </cdr:cNvPr>
        <cdr:cNvSpPr txBox="1"/>
      </cdr:nvSpPr>
      <cdr:spPr>
        <a:xfrm xmlns:a="http://schemas.openxmlformats.org/drawingml/2006/main">
          <a:off x="5799287" y="18249"/>
          <a:ext cx="1543924" cy="237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900" i="1">
              <a:solidFill>
                <a:schemeClr val="bg1"/>
              </a:solidFill>
            </a:rPr>
            <a:t>Qtde de Medalhas Por Modalidade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27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4A5384-B14E-4D81-A894-7B650E01E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81600"/>
        </a:xfrm>
        <a:prstGeom prst="rect">
          <a:avLst/>
        </a:prstGeom>
      </xdr:spPr>
    </xdr:pic>
    <xdr:clientData/>
  </xdr:twoCellAnchor>
  <xdr:twoCellAnchor editAs="oneCell">
    <xdr:from>
      <xdr:col>13</xdr:col>
      <xdr:colOff>377824</xdr:colOff>
      <xdr:row>20</xdr:row>
      <xdr:rowOff>95250</xdr:rowOff>
    </xdr:from>
    <xdr:to>
      <xdr:col>20</xdr:col>
      <xdr:colOff>123824</xdr:colOff>
      <xdr:row>32</xdr:row>
      <xdr:rowOff>66675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8908A9-E01B-4A89-A334-63B07B0C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4" y="3905250"/>
          <a:ext cx="4013200" cy="22574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0</xdr:row>
      <xdr:rowOff>0</xdr:rowOff>
    </xdr:from>
    <xdr:to>
      <xdr:col>23</xdr:col>
      <xdr:colOff>390525</xdr:colOff>
      <xdr:row>19</xdr:row>
      <xdr:rowOff>104775</xdr:rowOff>
    </xdr:to>
    <xdr:pic>
      <xdr:nvPicPr>
        <xdr:cNvPr id="4" name="Imagem 3" descr="Montagem medalhas olimpicas (Foto: Reprodução )">
          <a:extLst>
            <a:ext uri="{FF2B5EF4-FFF2-40B4-BE49-F238E27FC236}">
              <a16:creationId xmlns:a16="http://schemas.microsoft.com/office/drawing/2014/main" id="{BF01A134-0E05-49E1-BF6D-D3FE7D58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65722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3</xdr:row>
      <xdr:rowOff>103900</xdr:rowOff>
    </xdr:from>
    <xdr:to>
      <xdr:col>26</xdr:col>
      <xdr:colOff>89096</xdr:colOff>
      <xdr:row>5</xdr:row>
      <xdr:rowOff>92177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AE45E69-5247-4AC4-A000-27DB83C90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9654" t="50000" r="29615" b="44613"/>
        <a:stretch/>
      </xdr:blipFill>
      <xdr:spPr>
        <a:xfrm>
          <a:off x="14630400" y="675400"/>
          <a:ext cx="1308296" cy="36927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6</xdr:row>
      <xdr:rowOff>20817</xdr:rowOff>
    </xdr:from>
    <xdr:to>
      <xdr:col>26</xdr:col>
      <xdr:colOff>75029</xdr:colOff>
      <xdr:row>8</xdr:row>
      <xdr:rowOff>75916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C72E971-800E-4D3F-85CD-28732641B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3039" t="41842" r="46346" b="51796"/>
        <a:stretch/>
      </xdr:blipFill>
      <xdr:spPr>
        <a:xfrm>
          <a:off x="14630400" y="1163817"/>
          <a:ext cx="1294229" cy="436099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26</xdr:col>
      <xdr:colOff>103163</xdr:colOff>
      <xdr:row>10</xdr:row>
      <xdr:rowOff>175260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A9D5DF9-43C8-4782-A1AE-CDDC851740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72808" t="42868" r="16346" b="51796"/>
        <a:stretch/>
      </xdr:blipFill>
      <xdr:spPr>
        <a:xfrm>
          <a:off x="14630400" y="1714500"/>
          <a:ext cx="1322363" cy="36576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ela" refreshedDate="44418.975893518516" createdVersion="7" refreshedVersion="7" minRefreshableVersion="3" recordCount="150" xr:uid="{64A2B998-E2E1-409D-9B3B-7960FB4BBC36}">
  <cacheSource type="worksheet">
    <worksheetSource name="Tabela2"/>
  </cacheSource>
  <cacheFields count="6">
    <cacheField name="Cidade Olímpica" numFmtId="0">
      <sharedItems count="19">
        <s v="Tóquio"/>
        <s v="Rio"/>
        <s v="Lodres"/>
        <s v="Pequim"/>
        <s v="Atenas"/>
        <s v="Sydney"/>
        <s v="Atlanta"/>
        <s v="Barcelona"/>
        <s v="Seul"/>
        <s v="Los Angeles"/>
        <s v="Moscou"/>
        <s v="Montreal"/>
        <s v="Munique"/>
        <s v="Cidade do México"/>
        <s v="Roma"/>
        <s v="Melbourne"/>
        <s v="Helsinque"/>
        <s v="Londres"/>
        <s v="Antuérpia"/>
      </sharedItems>
    </cacheField>
    <cacheField name="Ano" numFmtId="0">
      <sharedItems containsSemiMixedTypes="0" containsString="0" containsNumber="1" containsInteger="1" minValue="1920" maxValue="2021" count="20">
        <n v="2021"/>
        <n v="2016"/>
        <n v="2012"/>
        <n v="2008"/>
        <n v="2004"/>
        <n v="2000"/>
        <n v="1996"/>
        <n v="1992"/>
        <n v="1988"/>
        <n v="1984"/>
        <n v="1980"/>
        <n v="1976"/>
        <n v="1972"/>
        <n v="1968"/>
        <n v="1964"/>
        <n v="1960"/>
        <n v="1956"/>
        <n v="1952"/>
        <n v="1948"/>
        <n v="1920"/>
      </sharedItems>
    </cacheField>
    <cacheField name="Medalha" numFmtId="0">
      <sharedItems count="3">
        <s v="ouro"/>
        <s v="prata"/>
        <s v="bronze"/>
      </sharedItems>
    </cacheField>
    <cacheField name="Atleta" numFmtId="0">
      <sharedItems count="106">
        <s v="Ítalo Ferreira"/>
        <s v="Rebeca Andrade"/>
        <s v="Martine Grael e Kahena Kunze"/>
        <s v="Ana Marcela Cunha"/>
        <s v="Isaquias Queiroz"/>
        <s v="Hebert Conceição"/>
        <s v="Futebol masculino"/>
        <s v="Kelvin Hoefler"/>
        <s v="Rayssa Leal"/>
        <s v="Pedro Barros"/>
        <s v="Beatriz Ferreira"/>
        <s v="Vôlei feminino"/>
        <s v="Fernando Scheffer"/>
        <s v="Bruno Fratus"/>
        <s v="Laura Pigossi e Luisa Stefani"/>
        <s v="Thiago Braz"/>
        <s v="Alison dos Santos"/>
        <s v="Abner Teixeira"/>
        <s v="Mayra Aguiar"/>
        <s v="Daniel Cargnin"/>
        <s v="Rafaela Silva"/>
        <s v="Robson Conceição"/>
        <s v="Martine Grael e Kahena Kunze"/>
        <s v="Bruno Schmidt e Alison Cerutti"/>
        <s v="Seleção masculina de futebol"/>
        <s v="Seleção masculina de voleibol"/>
        <s v="Felipe Wu"/>
        <s v="Diego Hypólito"/>
        <s v="Arthur Zanetti"/>
        <s v="Ágatha Bednarczuk e Bárbara Seixas"/>
        <s v="Isaquias Queiroz e Erlon de Souza"/>
        <s v="Rafael Silva"/>
        <s v="Arthur Nory"/>
        <s v="Poliana Okimoto"/>
        <s v="Maicon Siqueira"/>
        <s v="Sarah Menezes"/>
        <s v="Seleção feminina de voleibol"/>
        <s v="Thiago Pereira"/>
        <s v="Esquiva Falcão"/>
        <s v="Emanuel Rego e Alison Cerutti"/>
        <s v="Felipe Kitadai"/>
        <s v="César Cielo"/>
        <s v="Robert Scheidt e Bruno Prada"/>
        <s v="Juliana Silva e Larissa França"/>
        <s v="Adriana Araújo"/>
        <s v="Yamaguchi Falcão"/>
        <s v="Yane Marques"/>
        <s v="Maurren Maggi"/>
        <s v="Fabio Luiz e Márcio Araújo"/>
        <s v="Seleção feminina de futebol"/>
        <s v="Ketleyn Quadros"/>
        <s v="Leandro Guilheiro"/>
        <s v="Tiago Camilo"/>
        <s v="Natália Falavigna"/>
        <s v="Fernanda Oliveira e Isabel Swan"/>
        <s v="Emanuel Rego e Ricardo Alex Santos"/>
        <s v="Rosemar Coelho, Lucimar de Moura, Thaissa Presti, Rosângela Santos"/>
        <s v="Vicente de Lima, Sandro Viana, Bruno de Barros, José Carlos Moreira"/>
        <s v="Robert Scheidt"/>
        <s v="Rodrigo Pessoa"/>
        <s v="Torben Grael e Marcelo Ferreira"/>
        <s v="Adriana Behar e Shelda Bede"/>
        <s v="Flávio Canto"/>
        <s v="Vanderlei Cordeiro de Lima"/>
        <s v="Carlos Honorato"/>
        <s v="Zé Marco Melo e Ricardo Alex Santos"/>
        <s v="André Domingos, Claudinei Quirino, Édson Luciano, Vicente Lenilson"/>
        <s v="Gustavo Borges, Fernando Scherer, Carlos Jayme, Edvaldo Valério"/>
        <s v="Sandra Pires e Adriana Samuel"/>
        <s v="Rodrigo Pessoa, Luiz Felipe de Azevedo, Álvaro Doda de Miranda Neto, André Johannpeter"/>
        <s v="Seleção feminina de basquetebol"/>
        <s v="Sandra Pires e Jaqueline Silva"/>
        <s v="Gustavo Borges"/>
        <s v="Adriana Samuel e Mônica Rodrigues"/>
        <s v="Aurélio Miguel"/>
        <s v="Henrique Guimarães"/>
        <s v="Fernando Scherer"/>
        <s v="Lars Grael e Kiko Pelicano"/>
        <s v="André Domingos, Arnaldo Oliveira, Edson Luciano, Robson Caetano"/>
        <s v="Rogério Sampaio"/>
        <s v="Joaquim Cruz"/>
        <s v="Torben Grael e Nelson Falcão"/>
        <s v="Lars Grael e Clinio Freitas"/>
        <s v="Robson Caetano"/>
        <s v="Ricardo Prado"/>
        <s v="Torben Grael, Daniel Adler e Ronaldo Senfft"/>
        <s v="Douglas Vieira"/>
        <s v="Luiz Onmura"/>
        <s v="Walter Carmona"/>
        <s v="Marcos Soares e Eduardo Penido"/>
        <s v="Alexandre Welter e Lars Björkström"/>
        <s v="Cyro Delgado, Djan Madruga, Jorge Fernandes, Marcus Mattioli"/>
        <s v="João Carlos de Oliveira"/>
        <s v="Reinaldo Conrad e Peter Ficker"/>
        <s v="Chiaki Ishii"/>
        <s v="Nelson Prudêncio"/>
        <s v="Reinaldo Conrad e Burkhard Cordes"/>
        <s v="Servílio de Oliveira"/>
        <s v="Seleção masculina de basquetebol"/>
        <s v="Manuel dos Santos Júnior"/>
        <s v="Adhemar Ferreira da Silva"/>
        <s v="José Telles da Conceição"/>
        <s v="Tetsuo Okamoto"/>
        <s v="Guilherme Paraense"/>
        <s v="Afrânio da Costa"/>
        <s v="Guilherme Paraense, Afrânio da Costa, Dario Barbosa, Fernando Soledade, Sebastião Wolf"/>
      </sharedItems>
    </cacheField>
    <cacheField name="Esporte" numFmtId="0">
      <sharedItems count="24">
        <s v="surfe"/>
        <s v="Ginástica Artística"/>
        <s v="Vela"/>
        <s v="Maratona Aquática"/>
        <s v="Canoagem"/>
        <s v="Boxe"/>
        <s v="Futebol masculino"/>
        <s v="Skate Street"/>
        <s v="Skate Park"/>
        <s v="Vôlei feminino"/>
        <s v="Natação"/>
        <s v="Tênis"/>
        <s v="Atletismo"/>
        <s v="Judô"/>
        <s v="vôlei de praia"/>
        <s v="futebol"/>
        <s v="voleibol"/>
        <s v="tiro esportivo"/>
        <s v="ginástica"/>
        <s v="taekwondo"/>
        <s v="pentatlo moderno"/>
        <s v="hipismo"/>
        <s v="basquetebol"/>
        <s v="Canoagem velocidade" u="1"/>
      </sharedItems>
    </cacheField>
    <cacheField name="Modalidade" numFmtId="0">
      <sharedItems count="73">
        <s v="surfe"/>
        <s v="Ginástica Artística"/>
        <s v="Vela"/>
        <s v="Maratona Aquática"/>
        <s v="Canoagem"/>
        <s v="Boxe"/>
        <s v="Futebol masculino"/>
        <s v="Skate Street"/>
        <s v="Skate Park"/>
        <s v="Vôlei feminino"/>
        <s v="Natação"/>
        <s v="Tênis"/>
        <s v="Atletismo"/>
        <s v="Judô"/>
        <s v="peso leve (-57kg)"/>
        <s v="salto com vara"/>
        <s v="peso leve (-60kg)"/>
        <s v="classe 49er FX"/>
        <s v="masculino"/>
        <s v="pistola de ar 10m"/>
        <s v="solo"/>
        <s v="argolas"/>
        <s v="C-1 1000m"/>
        <s v="feminino"/>
        <s v="C-2 1000m"/>
        <s v="peso meio-pesado (-78kg)"/>
        <s v="peso pesado (+100kg)"/>
        <s v="C-1 200m"/>
        <s v="peso pesado (+80kg)"/>
        <s v="peso ligeiro (-48kg)"/>
        <s v="400m medley"/>
        <s v="peso médio (-75kg)"/>
        <s v="peso ligeiro (-60kg)"/>
        <s v="50m livre"/>
        <s v="classe star"/>
        <s v="peso meio-pesado (-81kg)"/>
        <s v="salto em distância"/>
        <s v="peso leve (-73kg)"/>
        <s v="peso super-médio (-81kg)"/>
        <s v="100m livre"/>
        <s v="peso médio (-67kg)"/>
        <s v="classe 470"/>
        <s v="4x100 m rasos"/>
        <s v="classe laser"/>
        <s v="salto individual"/>
        <s v="peso meio-médio (-81kg)"/>
        <s v="maratona"/>
        <s v="peso médio (-90kg)"/>
        <s v="4x100 m livre"/>
        <s v="salto por equipes"/>
        <s v="200 m livre"/>
        <s v="peso meio-pesado (-95kg)"/>
        <s v="100 m livre"/>
        <s v="peso meio-leve (-65kg)"/>
        <s v="classe tornado"/>
        <s v="200m livre"/>
        <s v="800 m"/>
        <s v="200 m"/>
        <s v="400 m medley"/>
        <s v="classe soling"/>
        <s v="peso leve (-71kg)"/>
        <s v="peso médio (-86kg)"/>
        <s v="4x200 m livre"/>
        <s v="salto triplo"/>
        <s v="classe flying dutchman"/>
        <s v="peso meio-pesado (-93kg)"/>
        <s v="peso mosca (-51kg)"/>
        <s v="salto em altura"/>
        <s v="1500m livre"/>
        <s v="pistola rápida 25m"/>
        <s v="pistola livre 50m"/>
        <s v="pistola livre 50m por equipe"/>
        <s v="Canoagem velocidade" u="1"/>
      </sharedItems>
    </cacheField>
  </cacheFields>
  <extLst>
    <ext xmlns:x14="http://schemas.microsoft.com/office/spreadsheetml/2009/9/main" uri="{725AE2AE-9491-48be-B2B4-4EB974FC3084}">
      <x14:pivotCacheDefinition pivotCacheId="17195595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x v="0"/>
    <x v="0"/>
    <x v="0"/>
    <x v="0"/>
    <x v="0"/>
    <x v="0"/>
  </r>
  <r>
    <x v="0"/>
    <x v="0"/>
    <x v="0"/>
    <x v="1"/>
    <x v="1"/>
    <x v="1"/>
  </r>
  <r>
    <x v="0"/>
    <x v="0"/>
    <x v="0"/>
    <x v="2"/>
    <x v="2"/>
    <x v="2"/>
  </r>
  <r>
    <x v="0"/>
    <x v="0"/>
    <x v="0"/>
    <x v="3"/>
    <x v="3"/>
    <x v="3"/>
  </r>
  <r>
    <x v="0"/>
    <x v="0"/>
    <x v="0"/>
    <x v="4"/>
    <x v="4"/>
    <x v="4"/>
  </r>
  <r>
    <x v="0"/>
    <x v="0"/>
    <x v="0"/>
    <x v="5"/>
    <x v="5"/>
    <x v="5"/>
  </r>
  <r>
    <x v="0"/>
    <x v="0"/>
    <x v="0"/>
    <x v="6"/>
    <x v="6"/>
    <x v="6"/>
  </r>
  <r>
    <x v="0"/>
    <x v="0"/>
    <x v="1"/>
    <x v="7"/>
    <x v="7"/>
    <x v="7"/>
  </r>
  <r>
    <x v="0"/>
    <x v="0"/>
    <x v="1"/>
    <x v="8"/>
    <x v="7"/>
    <x v="7"/>
  </r>
  <r>
    <x v="0"/>
    <x v="0"/>
    <x v="1"/>
    <x v="1"/>
    <x v="1"/>
    <x v="1"/>
  </r>
  <r>
    <x v="0"/>
    <x v="0"/>
    <x v="1"/>
    <x v="9"/>
    <x v="8"/>
    <x v="8"/>
  </r>
  <r>
    <x v="0"/>
    <x v="0"/>
    <x v="1"/>
    <x v="10"/>
    <x v="5"/>
    <x v="5"/>
  </r>
  <r>
    <x v="0"/>
    <x v="0"/>
    <x v="1"/>
    <x v="11"/>
    <x v="9"/>
    <x v="9"/>
  </r>
  <r>
    <x v="0"/>
    <x v="0"/>
    <x v="2"/>
    <x v="12"/>
    <x v="10"/>
    <x v="10"/>
  </r>
  <r>
    <x v="0"/>
    <x v="0"/>
    <x v="2"/>
    <x v="13"/>
    <x v="10"/>
    <x v="10"/>
  </r>
  <r>
    <x v="0"/>
    <x v="0"/>
    <x v="2"/>
    <x v="14"/>
    <x v="11"/>
    <x v="11"/>
  </r>
  <r>
    <x v="0"/>
    <x v="0"/>
    <x v="2"/>
    <x v="15"/>
    <x v="12"/>
    <x v="12"/>
  </r>
  <r>
    <x v="0"/>
    <x v="0"/>
    <x v="2"/>
    <x v="16"/>
    <x v="12"/>
    <x v="12"/>
  </r>
  <r>
    <x v="0"/>
    <x v="0"/>
    <x v="2"/>
    <x v="17"/>
    <x v="5"/>
    <x v="5"/>
  </r>
  <r>
    <x v="0"/>
    <x v="0"/>
    <x v="2"/>
    <x v="18"/>
    <x v="13"/>
    <x v="13"/>
  </r>
  <r>
    <x v="0"/>
    <x v="0"/>
    <x v="2"/>
    <x v="19"/>
    <x v="13"/>
    <x v="13"/>
  </r>
  <r>
    <x v="1"/>
    <x v="1"/>
    <x v="0"/>
    <x v="20"/>
    <x v="13"/>
    <x v="14"/>
  </r>
  <r>
    <x v="1"/>
    <x v="1"/>
    <x v="0"/>
    <x v="15"/>
    <x v="12"/>
    <x v="15"/>
  </r>
  <r>
    <x v="1"/>
    <x v="1"/>
    <x v="0"/>
    <x v="21"/>
    <x v="5"/>
    <x v="16"/>
  </r>
  <r>
    <x v="1"/>
    <x v="1"/>
    <x v="0"/>
    <x v="22"/>
    <x v="2"/>
    <x v="17"/>
  </r>
  <r>
    <x v="1"/>
    <x v="1"/>
    <x v="0"/>
    <x v="23"/>
    <x v="14"/>
    <x v="18"/>
  </r>
  <r>
    <x v="1"/>
    <x v="1"/>
    <x v="0"/>
    <x v="24"/>
    <x v="15"/>
    <x v="18"/>
  </r>
  <r>
    <x v="1"/>
    <x v="1"/>
    <x v="0"/>
    <x v="25"/>
    <x v="16"/>
    <x v="18"/>
  </r>
  <r>
    <x v="1"/>
    <x v="1"/>
    <x v="1"/>
    <x v="26"/>
    <x v="17"/>
    <x v="19"/>
  </r>
  <r>
    <x v="1"/>
    <x v="1"/>
    <x v="1"/>
    <x v="27"/>
    <x v="18"/>
    <x v="20"/>
  </r>
  <r>
    <x v="1"/>
    <x v="1"/>
    <x v="1"/>
    <x v="28"/>
    <x v="18"/>
    <x v="21"/>
  </r>
  <r>
    <x v="1"/>
    <x v="1"/>
    <x v="1"/>
    <x v="4"/>
    <x v="4"/>
    <x v="22"/>
  </r>
  <r>
    <x v="1"/>
    <x v="1"/>
    <x v="1"/>
    <x v="29"/>
    <x v="14"/>
    <x v="23"/>
  </r>
  <r>
    <x v="1"/>
    <x v="1"/>
    <x v="1"/>
    <x v="30"/>
    <x v="4"/>
    <x v="24"/>
  </r>
  <r>
    <x v="1"/>
    <x v="1"/>
    <x v="2"/>
    <x v="18"/>
    <x v="13"/>
    <x v="25"/>
  </r>
  <r>
    <x v="1"/>
    <x v="1"/>
    <x v="2"/>
    <x v="31"/>
    <x v="13"/>
    <x v="26"/>
  </r>
  <r>
    <x v="1"/>
    <x v="1"/>
    <x v="2"/>
    <x v="32"/>
    <x v="18"/>
    <x v="20"/>
  </r>
  <r>
    <x v="1"/>
    <x v="1"/>
    <x v="2"/>
    <x v="33"/>
    <x v="10"/>
    <x v="3"/>
  </r>
  <r>
    <x v="1"/>
    <x v="1"/>
    <x v="2"/>
    <x v="4"/>
    <x v="4"/>
    <x v="27"/>
  </r>
  <r>
    <x v="1"/>
    <x v="1"/>
    <x v="2"/>
    <x v="34"/>
    <x v="19"/>
    <x v="28"/>
  </r>
  <r>
    <x v="2"/>
    <x v="2"/>
    <x v="0"/>
    <x v="35"/>
    <x v="13"/>
    <x v="29"/>
  </r>
  <r>
    <x v="2"/>
    <x v="2"/>
    <x v="0"/>
    <x v="28"/>
    <x v="18"/>
    <x v="21"/>
  </r>
  <r>
    <x v="2"/>
    <x v="2"/>
    <x v="0"/>
    <x v="36"/>
    <x v="16"/>
    <x v="23"/>
  </r>
  <r>
    <x v="2"/>
    <x v="2"/>
    <x v="1"/>
    <x v="37"/>
    <x v="10"/>
    <x v="30"/>
  </r>
  <r>
    <x v="2"/>
    <x v="2"/>
    <x v="1"/>
    <x v="38"/>
    <x v="5"/>
    <x v="31"/>
  </r>
  <r>
    <x v="2"/>
    <x v="2"/>
    <x v="1"/>
    <x v="39"/>
    <x v="14"/>
    <x v="18"/>
  </r>
  <r>
    <x v="2"/>
    <x v="2"/>
    <x v="1"/>
    <x v="24"/>
    <x v="15"/>
    <x v="18"/>
  </r>
  <r>
    <x v="2"/>
    <x v="2"/>
    <x v="1"/>
    <x v="25"/>
    <x v="16"/>
    <x v="18"/>
  </r>
  <r>
    <x v="2"/>
    <x v="2"/>
    <x v="2"/>
    <x v="40"/>
    <x v="13"/>
    <x v="32"/>
  </r>
  <r>
    <x v="2"/>
    <x v="2"/>
    <x v="2"/>
    <x v="18"/>
    <x v="13"/>
    <x v="25"/>
  </r>
  <r>
    <x v="2"/>
    <x v="2"/>
    <x v="2"/>
    <x v="31"/>
    <x v="13"/>
    <x v="26"/>
  </r>
  <r>
    <x v="2"/>
    <x v="2"/>
    <x v="2"/>
    <x v="41"/>
    <x v="10"/>
    <x v="33"/>
  </r>
  <r>
    <x v="2"/>
    <x v="2"/>
    <x v="2"/>
    <x v="42"/>
    <x v="2"/>
    <x v="34"/>
  </r>
  <r>
    <x v="2"/>
    <x v="2"/>
    <x v="2"/>
    <x v="43"/>
    <x v="14"/>
    <x v="23"/>
  </r>
  <r>
    <x v="2"/>
    <x v="2"/>
    <x v="2"/>
    <x v="44"/>
    <x v="5"/>
    <x v="16"/>
  </r>
  <r>
    <x v="2"/>
    <x v="2"/>
    <x v="2"/>
    <x v="45"/>
    <x v="5"/>
    <x v="35"/>
  </r>
  <r>
    <x v="2"/>
    <x v="2"/>
    <x v="2"/>
    <x v="46"/>
    <x v="20"/>
    <x v="23"/>
  </r>
  <r>
    <x v="3"/>
    <x v="3"/>
    <x v="0"/>
    <x v="41"/>
    <x v="10"/>
    <x v="33"/>
  </r>
  <r>
    <x v="3"/>
    <x v="3"/>
    <x v="0"/>
    <x v="47"/>
    <x v="12"/>
    <x v="36"/>
  </r>
  <r>
    <x v="3"/>
    <x v="3"/>
    <x v="0"/>
    <x v="36"/>
    <x v="16"/>
    <x v="23"/>
  </r>
  <r>
    <x v="3"/>
    <x v="3"/>
    <x v="1"/>
    <x v="42"/>
    <x v="2"/>
    <x v="34"/>
  </r>
  <r>
    <x v="3"/>
    <x v="3"/>
    <x v="1"/>
    <x v="48"/>
    <x v="14"/>
    <x v="18"/>
  </r>
  <r>
    <x v="3"/>
    <x v="3"/>
    <x v="1"/>
    <x v="49"/>
    <x v="15"/>
    <x v="23"/>
  </r>
  <r>
    <x v="3"/>
    <x v="3"/>
    <x v="1"/>
    <x v="25"/>
    <x v="16"/>
    <x v="18"/>
  </r>
  <r>
    <x v="3"/>
    <x v="3"/>
    <x v="2"/>
    <x v="50"/>
    <x v="13"/>
    <x v="14"/>
  </r>
  <r>
    <x v="3"/>
    <x v="3"/>
    <x v="2"/>
    <x v="51"/>
    <x v="13"/>
    <x v="37"/>
  </r>
  <r>
    <x v="3"/>
    <x v="3"/>
    <x v="2"/>
    <x v="52"/>
    <x v="13"/>
    <x v="38"/>
  </r>
  <r>
    <x v="3"/>
    <x v="3"/>
    <x v="2"/>
    <x v="41"/>
    <x v="10"/>
    <x v="39"/>
  </r>
  <r>
    <x v="3"/>
    <x v="3"/>
    <x v="2"/>
    <x v="53"/>
    <x v="19"/>
    <x v="40"/>
  </r>
  <r>
    <x v="3"/>
    <x v="3"/>
    <x v="2"/>
    <x v="54"/>
    <x v="2"/>
    <x v="41"/>
  </r>
  <r>
    <x v="3"/>
    <x v="3"/>
    <x v="2"/>
    <x v="55"/>
    <x v="14"/>
    <x v="18"/>
  </r>
  <r>
    <x v="3"/>
    <x v="3"/>
    <x v="2"/>
    <x v="56"/>
    <x v="12"/>
    <x v="42"/>
  </r>
  <r>
    <x v="3"/>
    <x v="3"/>
    <x v="2"/>
    <x v="24"/>
    <x v="15"/>
    <x v="18"/>
  </r>
  <r>
    <x v="3"/>
    <x v="3"/>
    <x v="2"/>
    <x v="57"/>
    <x v="12"/>
    <x v="42"/>
  </r>
  <r>
    <x v="4"/>
    <x v="4"/>
    <x v="0"/>
    <x v="58"/>
    <x v="2"/>
    <x v="43"/>
  </r>
  <r>
    <x v="4"/>
    <x v="4"/>
    <x v="0"/>
    <x v="55"/>
    <x v="14"/>
    <x v="18"/>
  </r>
  <r>
    <x v="4"/>
    <x v="4"/>
    <x v="0"/>
    <x v="59"/>
    <x v="21"/>
    <x v="44"/>
  </r>
  <r>
    <x v="4"/>
    <x v="4"/>
    <x v="0"/>
    <x v="60"/>
    <x v="2"/>
    <x v="34"/>
  </r>
  <r>
    <x v="4"/>
    <x v="4"/>
    <x v="0"/>
    <x v="25"/>
    <x v="16"/>
    <x v="18"/>
  </r>
  <r>
    <x v="4"/>
    <x v="4"/>
    <x v="1"/>
    <x v="61"/>
    <x v="14"/>
    <x v="23"/>
  </r>
  <r>
    <x v="4"/>
    <x v="4"/>
    <x v="1"/>
    <x v="49"/>
    <x v="15"/>
    <x v="23"/>
  </r>
  <r>
    <x v="4"/>
    <x v="4"/>
    <x v="2"/>
    <x v="51"/>
    <x v="13"/>
    <x v="37"/>
  </r>
  <r>
    <x v="4"/>
    <x v="4"/>
    <x v="2"/>
    <x v="62"/>
    <x v="13"/>
    <x v="45"/>
  </r>
  <r>
    <x v="4"/>
    <x v="4"/>
    <x v="2"/>
    <x v="63"/>
    <x v="12"/>
    <x v="46"/>
  </r>
  <r>
    <x v="5"/>
    <x v="5"/>
    <x v="1"/>
    <x v="52"/>
    <x v="13"/>
    <x v="37"/>
  </r>
  <r>
    <x v="5"/>
    <x v="5"/>
    <x v="1"/>
    <x v="64"/>
    <x v="13"/>
    <x v="47"/>
  </r>
  <r>
    <x v="5"/>
    <x v="5"/>
    <x v="1"/>
    <x v="61"/>
    <x v="14"/>
    <x v="23"/>
  </r>
  <r>
    <x v="5"/>
    <x v="5"/>
    <x v="1"/>
    <x v="65"/>
    <x v="14"/>
    <x v="18"/>
  </r>
  <r>
    <x v="5"/>
    <x v="5"/>
    <x v="1"/>
    <x v="58"/>
    <x v="2"/>
    <x v="43"/>
  </r>
  <r>
    <x v="5"/>
    <x v="5"/>
    <x v="1"/>
    <x v="66"/>
    <x v="12"/>
    <x v="42"/>
  </r>
  <r>
    <x v="5"/>
    <x v="5"/>
    <x v="2"/>
    <x v="67"/>
    <x v="10"/>
    <x v="48"/>
  </r>
  <r>
    <x v="5"/>
    <x v="5"/>
    <x v="2"/>
    <x v="68"/>
    <x v="14"/>
    <x v="23"/>
  </r>
  <r>
    <x v="5"/>
    <x v="5"/>
    <x v="2"/>
    <x v="69"/>
    <x v="21"/>
    <x v="49"/>
  </r>
  <r>
    <x v="5"/>
    <x v="5"/>
    <x v="2"/>
    <x v="60"/>
    <x v="2"/>
    <x v="34"/>
  </r>
  <r>
    <x v="5"/>
    <x v="5"/>
    <x v="2"/>
    <x v="36"/>
    <x v="16"/>
    <x v="23"/>
  </r>
  <r>
    <x v="5"/>
    <x v="5"/>
    <x v="2"/>
    <x v="70"/>
    <x v="22"/>
    <x v="23"/>
  </r>
  <r>
    <x v="6"/>
    <x v="6"/>
    <x v="0"/>
    <x v="71"/>
    <x v="14"/>
    <x v="23"/>
  </r>
  <r>
    <x v="6"/>
    <x v="6"/>
    <x v="0"/>
    <x v="60"/>
    <x v="2"/>
    <x v="34"/>
  </r>
  <r>
    <x v="6"/>
    <x v="6"/>
    <x v="0"/>
    <x v="58"/>
    <x v="2"/>
    <x v="43"/>
  </r>
  <r>
    <x v="6"/>
    <x v="6"/>
    <x v="1"/>
    <x v="72"/>
    <x v="10"/>
    <x v="50"/>
  </r>
  <r>
    <x v="6"/>
    <x v="6"/>
    <x v="1"/>
    <x v="73"/>
    <x v="14"/>
    <x v="23"/>
  </r>
  <r>
    <x v="6"/>
    <x v="6"/>
    <x v="1"/>
    <x v="70"/>
    <x v="22"/>
    <x v="23"/>
  </r>
  <r>
    <x v="6"/>
    <x v="6"/>
    <x v="2"/>
    <x v="74"/>
    <x v="13"/>
    <x v="51"/>
  </r>
  <r>
    <x v="6"/>
    <x v="6"/>
    <x v="2"/>
    <x v="72"/>
    <x v="10"/>
    <x v="52"/>
  </r>
  <r>
    <x v="6"/>
    <x v="6"/>
    <x v="2"/>
    <x v="75"/>
    <x v="13"/>
    <x v="53"/>
  </r>
  <r>
    <x v="6"/>
    <x v="6"/>
    <x v="2"/>
    <x v="76"/>
    <x v="10"/>
    <x v="33"/>
  </r>
  <r>
    <x v="6"/>
    <x v="6"/>
    <x v="2"/>
    <x v="77"/>
    <x v="2"/>
    <x v="54"/>
  </r>
  <r>
    <x v="6"/>
    <x v="6"/>
    <x v="2"/>
    <x v="69"/>
    <x v="21"/>
    <x v="49"/>
  </r>
  <r>
    <x v="6"/>
    <x v="6"/>
    <x v="2"/>
    <x v="24"/>
    <x v="15"/>
    <x v="18"/>
  </r>
  <r>
    <x v="6"/>
    <x v="6"/>
    <x v="2"/>
    <x v="36"/>
    <x v="16"/>
    <x v="23"/>
  </r>
  <r>
    <x v="6"/>
    <x v="6"/>
    <x v="2"/>
    <x v="78"/>
    <x v="12"/>
    <x v="42"/>
  </r>
  <r>
    <x v="7"/>
    <x v="7"/>
    <x v="0"/>
    <x v="79"/>
    <x v="13"/>
    <x v="53"/>
  </r>
  <r>
    <x v="7"/>
    <x v="7"/>
    <x v="0"/>
    <x v="25"/>
    <x v="16"/>
    <x v="18"/>
  </r>
  <r>
    <x v="7"/>
    <x v="7"/>
    <x v="1"/>
    <x v="72"/>
    <x v="10"/>
    <x v="55"/>
  </r>
  <r>
    <x v="8"/>
    <x v="8"/>
    <x v="0"/>
    <x v="74"/>
    <x v="13"/>
    <x v="51"/>
  </r>
  <r>
    <x v="8"/>
    <x v="8"/>
    <x v="1"/>
    <x v="80"/>
    <x v="12"/>
    <x v="56"/>
  </r>
  <r>
    <x v="8"/>
    <x v="8"/>
    <x v="1"/>
    <x v="24"/>
    <x v="15"/>
    <x v="18"/>
  </r>
  <r>
    <x v="8"/>
    <x v="8"/>
    <x v="2"/>
    <x v="81"/>
    <x v="2"/>
    <x v="34"/>
  </r>
  <r>
    <x v="8"/>
    <x v="8"/>
    <x v="2"/>
    <x v="82"/>
    <x v="2"/>
    <x v="54"/>
  </r>
  <r>
    <x v="8"/>
    <x v="8"/>
    <x v="2"/>
    <x v="83"/>
    <x v="12"/>
    <x v="57"/>
  </r>
  <r>
    <x v="9"/>
    <x v="9"/>
    <x v="0"/>
    <x v="80"/>
    <x v="12"/>
    <x v="56"/>
  </r>
  <r>
    <x v="9"/>
    <x v="9"/>
    <x v="1"/>
    <x v="84"/>
    <x v="10"/>
    <x v="58"/>
  </r>
  <r>
    <x v="9"/>
    <x v="9"/>
    <x v="1"/>
    <x v="85"/>
    <x v="2"/>
    <x v="59"/>
  </r>
  <r>
    <x v="9"/>
    <x v="9"/>
    <x v="1"/>
    <x v="86"/>
    <x v="13"/>
    <x v="51"/>
  </r>
  <r>
    <x v="9"/>
    <x v="9"/>
    <x v="1"/>
    <x v="24"/>
    <x v="15"/>
    <x v="18"/>
  </r>
  <r>
    <x v="9"/>
    <x v="9"/>
    <x v="1"/>
    <x v="25"/>
    <x v="16"/>
    <x v="18"/>
  </r>
  <r>
    <x v="9"/>
    <x v="9"/>
    <x v="2"/>
    <x v="87"/>
    <x v="13"/>
    <x v="60"/>
  </r>
  <r>
    <x v="9"/>
    <x v="9"/>
    <x v="2"/>
    <x v="88"/>
    <x v="13"/>
    <x v="61"/>
  </r>
  <r>
    <x v="10"/>
    <x v="10"/>
    <x v="0"/>
    <x v="89"/>
    <x v="2"/>
    <x v="41"/>
  </r>
  <r>
    <x v="10"/>
    <x v="10"/>
    <x v="0"/>
    <x v="90"/>
    <x v="2"/>
    <x v="54"/>
  </r>
  <r>
    <x v="10"/>
    <x v="10"/>
    <x v="2"/>
    <x v="91"/>
    <x v="10"/>
    <x v="62"/>
  </r>
  <r>
    <x v="10"/>
    <x v="10"/>
    <x v="2"/>
    <x v="92"/>
    <x v="12"/>
    <x v="63"/>
  </r>
  <r>
    <x v="11"/>
    <x v="11"/>
    <x v="2"/>
    <x v="93"/>
    <x v="2"/>
    <x v="64"/>
  </r>
  <r>
    <x v="11"/>
    <x v="11"/>
    <x v="2"/>
    <x v="92"/>
    <x v="12"/>
    <x v="63"/>
  </r>
  <r>
    <x v="12"/>
    <x v="12"/>
    <x v="2"/>
    <x v="94"/>
    <x v="13"/>
    <x v="65"/>
  </r>
  <r>
    <x v="12"/>
    <x v="12"/>
    <x v="2"/>
    <x v="95"/>
    <x v="12"/>
    <x v="63"/>
  </r>
  <r>
    <x v="13"/>
    <x v="13"/>
    <x v="1"/>
    <x v="95"/>
    <x v="12"/>
    <x v="63"/>
  </r>
  <r>
    <x v="13"/>
    <x v="13"/>
    <x v="2"/>
    <x v="96"/>
    <x v="2"/>
    <x v="64"/>
  </r>
  <r>
    <x v="13"/>
    <x v="13"/>
    <x v="2"/>
    <x v="97"/>
    <x v="5"/>
    <x v="66"/>
  </r>
  <r>
    <x v="0"/>
    <x v="14"/>
    <x v="2"/>
    <x v="98"/>
    <x v="22"/>
    <x v="18"/>
  </r>
  <r>
    <x v="14"/>
    <x v="15"/>
    <x v="2"/>
    <x v="99"/>
    <x v="10"/>
    <x v="39"/>
  </r>
  <r>
    <x v="14"/>
    <x v="15"/>
    <x v="2"/>
    <x v="98"/>
    <x v="22"/>
    <x v="18"/>
  </r>
  <r>
    <x v="15"/>
    <x v="16"/>
    <x v="0"/>
    <x v="100"/>
    <x v="12"/>
    <x v="63"/>
  </r>
  <r>
    <x v="16"/>
    <x v="17"/>
    <x v="0"/>
    <x v="100"/>
    <x v="12"/>
    <x v="63"/>
  </r>
  <r>
    <x v="16"/>
    <x v="17"/>
    <x v="2"/>
    <x v="101"/>
    <x v="12"/>
    <x v="67"/>
  </r>
  <r>
    <x v="16"/>
    <x v="17"/>
    <x v="2"/>
    <x v="102"/>
    <x v="10"/>
    <x v="68"/>
  </r>
  <r>
    <x v="17"/>
    <x v="18"/>
    <x v="2"/>
    <x v="98"/>
    <x v="22"/>
    <x v="18"/>
  </r>
  <r>
    <x v="18"/>
    <x v="19"/>
    <x v="0"/>
    <x v="103"/>
    <x v="17"/>
    <x v="69"/>
  </r>
  <r>
    <x v="18"/>
    <x v="19"/>
    <x v="1"/>
    <x v="104"/>
    <x v="17"/>
    <x v="70"/>
  </r>
  <r>
    <x v="18"/>
    <x v="19"/>
    <x v="2"/>
    <x v="105"/>
    <x v="17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636276-C3EF-4543-86B4-73D399B26528}" name="Tabela dinâmica1" cacheId="1" applyNumberFormats="0" applyBorderFormats="0" applyFontFormats="0" applyPatternFormats="0" applyAlignmentFormats="0" applyWidthHeightFormats="1" dataCaption="Valores" updatedVersion="7" minRefreshableVersion="3" showDrill="0" useAutoFormatting="1" rowGrandTotals="0" colGrandTotals="0" itemPrintTitles="1" createdVersion="7" indent="0" compact="0" compactData="0" multipleFieldFilters="0">
  <location ref="T3" firstHeaderRow="0" firstDataRow="0" firstDataCol="0" rowPageCount="1" colPageCount="1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pageFields count="1">
    <pageField fld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A0B3CB-F429-4380-BB53-347A334A8110}" name="Tabela dinâmica2" cacheId="1" applyNumberFormats="0" applyBorderFormats="0" applyFontFormats="0" applyPatternFormats="0" applyAlignmentFormats="0" applyWidthHeightFormats="1" dataCaption="Valores" updatedVersion="7" minRefreshableVersion="3" showDrill="0" useAutoFormatting="1" rowGrandTotals="0" colGrandTotals="0" itemPrintTitles="1" createdVersion="7" indent="0" compact="0" compactData="0" multipleFieldFilters="0">
  <location ref="A1:F151" firstHeaderRow="1" firstDataRow="1" firstDataCol="6"/>
  <pivotFields count="6">
    <pivotField axis="axisRow" compact="0" outline="0" showAll="0" defaultSubtotal="0">
      <items count="19">
        <item x="18"/>
        <item x="4"/>
        <item x="6"/>
        <item x="7"/>
        <item x="13"/>
        <item x="16"/>
        <item x="2"/>
        <item x="17"/>
        <item x="9"/>
        <item x="15"/>
        <item x="11"/>
        <item x="10"/>
        <item x="12"/>
        <item x="3"/>
        <item x="1"/>
        <item x="14"/>
        <item x="8"/>
        <item x="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descending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6">
        <item x="100"/>
        <item x="44"/>
        <item x="61"/>
        <item x="73"/>
        <item x="104"/>
        <item x="29"/>
        <item x="90"/>
        <item x="78"/>
        <item x="66"/>
        <item x="32"/>
        <item x="28"/>
        <item x="74"/>
        <item x="23"/>
        <item x="64"/>
        <item x="41"/>
        <item x="94"/>
        <item x="91"/>
        <item x="27"/>
        <item x="86"/>
        <item x="39"/>
        <item x="55"/>
        <item x="38"/>
        <item x="48"/>
        <item x="40"/>
        <item x="26"/>
        <item x="54"/>
        <item x="76"/>
        <item x="62"/>
        <item x="103"/>
        <item x="105"/>
        <item x="72"/>
        <item x="67"/>
        <item x="75"/>
        <item x="4"/>
        <item x="30"/>
        <item x="92"/>
        <item x="80"/>
        <item x="101"/>
        <item x="43"/>
        <item x="50"/>
        <item x="82"/>
        <item x="77"/>
        <item x="51"/>
        <item x="87"/>
        <item x="34"/>
        <item x="99"/>
        <item x="89"/>
        <item x="22"/>
        <item x="47"/>
        <item x="18"/>
        <item x="53"/>
        <item x="95"/>
        <item x="33"/>
        <item x="31"/>
        <item x="20"/>
        <item x="96"/>
        <item x="93"/>
        <item x="84"/>
        <item x="58"/>
        <item x="42"/>
        <item x="83"/>
        <item x="21"/>
        <item x="59"/>
        <item x="69"/>
        <item x="79"/>
        <item x="56"/>
        <item x="68"/>
        <item x="71"/>
        <item x="35"/>
        <item x="70"/>
        <item x="49"/>
        <item x="36"/>
        <item x="98"/>
        <item x="24"/>
        <item x="25"/>
        <item x="97"/>
        <item x="102"/>
        <item x="15"/>
        <item x="37"/>
        <item x="52"/>
        <item x="60"/>
        <item x="81"/>
        <item x="85"/>
        <item x="63"/>
        <item x="57"/>
        <item x="88"/>
        <item x="45"/>
        <item x="46"/>
        <item x="65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6"/>
        <item x="17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12"/>
        <item x="22"/>
        <item x="5"/>
        <item x="4"/>
        <item x="15"/>
        <item x="18"/>
        <item x="21"/>
        <item x="13"/>
        <item x="10"/>
        <item x="20"/>
        <item x="19"/>
        <item x="17"/>
        <item x="2"/>
        <item x="14"/>
        <item x="16"/>
        <item x="0"/>
        <item x="1"/>
        <item x="3"/>
        <item m="1" x="23"/>
        <item x="6"/>
        <item x="7"/>
        <item x="8"/>
        <item x="9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3">
        <item x="52"/>
        <item x="39"/>
        <item x="68"/>
        <item x="57"/>
        <item x="50"/>
        <item x="55"/>
        <item x="58"/>
        <item x="30"/>
        <item x="48"/>
        <item x="42"/>
        <item x="62"/>
        <item x="33"/>
        <item x="56"/>
        <item x="21"/>
        <item x="22"/>
        <item x="27"/>
        <item x="24"/>
        <item x="41"/>
        <item x="17"/>
        <item x="64"/>
        <item x="43"/>
        <item x="59"/>
        <item x="34"/>
        <item x="54"/>
        <item x="23"/>
        <item x="46"/>
        <item x="3"/>
        <item x="18"/>
        <item x="14"/>
        <item x="16"/>
        <item x="60"/>
        <item x="37"/>
        <item x="29"/>
        <item x="32"/>
        <item x="40"/>
        <item x="31"/>
        <item x="61"/>
        <item x="47"/>
        <item x="53"/>
        <item x="45"/>
        <item x="25"/>
        <item x="35"/>
        <item x="65"/>
        <item x="51"/>
        <item x="66"/>
        <item x="26"/>
        <item x="28"/>
        <item x="38"/>
        <item x="19"/>
        <item x="70"/>
        <item x="71"/>
        <item x="69"/>
        <item x="15"/>
        <item x="67"/>
        <item x="36"/>
        <item x="44"/>
        <item x="49"/>
        <item x="63"/>
        <item x="20"/>
        <item x="0"/>
        <item x="1"/>
        <item x="2"/>
        <item m="1" x="72"/>
        <item x="5"/>
        <item x="6"/>
        <item x="7"/>
        <item x="8"/>
        <item x="9"/>
        <item x="10"/>
        <item x="11"/>
        <item x="12"/>
        <item x="1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0"/>
    <field x="2"/>
    <field x="4"/>
    <field x="5"/>
    <field x="3"/>
  </rowFields>
  <rowItems count="150">
    <i>
      <x/>
      <x v="18"/>
      <x/>
      <x/>
      <x v="70"/>
      <x v="77"/>
    </i>
    <i r="5">
      <x v="103"/>
    </i>
    <i r="3">
      <x v="2"/>
      <x v="63"/>
      <x v="104"/>
    </i>
    <i r="3">
      <x v="7"/>
      <x v="71"/>
      <x v="49"/>
    </i>
    <i r="5">
      <x v="105"/>
    </i>
    <i r="3">
      <x v="8"/>
      <x v="68"/>
      <x v="100"/>
    </i>
    <i r="5">
      <x v="101"/>
    </i>
    <i r="3">
      <x v="23"/>
      <x v="69"/>
      <x v="102"/>
    </i>
    <i r="2">
      <x v="1"/>
      <x v="2"/>
      <x v="63"/>
      <x v="93"/>
    </i>
    <i r="3">
      <x v="3"/>
      <x v="72"/>
      <x v="33"/>
    </i>
    <i r="3">
      <x v="12"/>
      <x v="61"/>
      <x v="91"/>
    </i>
    <i r="3">
      <x v="15"/>
      <x v="59"/>
      <x v="89"/>
    </i>
    <i r="3">
      <x v="16"/>
      <x v="60"/>
      <x v="90"/>
    </i>
    <i r="3">
      <x v="17"/>
      <x v="26"/>
      <x v="92"/>
    </i>
    <i r="3">
      <x v="19"/>
      <x v="64"/>
      <x v="94"/>
    </i>
    <i r="2">
      <x v="2"/>
      <x v="2"/>
      <x v="63"/>
      <x v="98"/>
    </i>
    <i r="3">
      <x v="16"/>
      <x v="60"/>
      <x v="90"/>
    </i>
    <i r="3">
      <x v="20"/>
      <x v="65"/>
      <x v="95"/>
    </i>
    <i r="5">
      <x v="96"/>
    </i>
    <i r="3">
      <x v="21"/>
      <x v="66"/>
      <x v="97"/>
    </i>
    <i r="3">
      <x v="22"/>
      <x v="67"/>
      <x v="99"/>
    </i>
    <i>
      <x v="1"/>
      <x v="14"/>
      <x/>
      <x v="3"/>
      <x v="15"/>
      <x v="33"/>
    </i>
    <i r="3">
      <x v="5"/>
      <x v="58"/>
      <x v="9"/>
    </i>
    <i r="3">
      <x v="7"/>
      <x v="40"/>
      <x v="49"/>
    </i>
    <i r="4">
      <x v="45"/>
      <x v="53"/>
    </i>
    <i r="3">
      <x v="8"/>
      <x v="26"/>
      <x v="52"/>
    </i>
    <i r="3">
      <x v="10"/>
      <x v="46"/>
      <x v="44"/>
    </i>
    <i r="2">
      <x v="1"/>
      <x/>
      <x v="52"/>
      <x v="77"/>
    </i>
    <i r="3">
      <x v="2"/>
      <x v="29"/>
      <x v="61"/>
    </i>
    <i r="3">
      <x v="4"/>
      <x v="27"/>
      <x v="73"/>
    </i>
    <i r="3">
      <x v="7"/>
      <x v="28"/>
      <x v="54"/>
    </i>
    <i r="3">
      <x v="12"/>
      <x v="18"/>
      <x v="47"/>
    </i>
    <i r="3">
      <x v="13"/>
      <x v="27"/>
      <x v="12"/>
    </i>
    <i r="3">
      <x v="14"/>
      <x v="27"/>
      <x v="74"/>
    </i>
    <i r="2">
      <x v="2"/>
      <x v="3"/>
      <x v="14"/>
      <x v="33"/>
    </i>
    <i r="4">
      <x v="16"/>
      <x v="34"/>
    </i>
    <i r="3">
      <x v="5"/>
      <x v="13"/>
      <x v="10"/>
    </i>
    <i r="4">
      <x v="58"/>
      <x v="17"/>
    </i>
    <i r="3">
      <x v="11"/>
      <x v="48"/>
      <x v="24"/>
    </i>
    <i r="3">
      <x v="13"/>
      <x v="24"/>
      <x v="5"/>
    </i>
    <i>
      <x v="2"/>
      <x v="6"/>
      <x/>
      <x v="2"/>
      <x v="29"/>
      <x v="1"/>
    </i>
    <i r="4">
      <x v="41"/>
      <x v="86"/>
    </i>
    <i r="3">
      <x v="7"/>
      <x v="33"/>
      <x v="23"/>
    </i>
    <i r="4">
      <x v="40"/>
      <x v="49"/>
    </i>
    <i r="4">
      <x v="45"/>
      <x v="53"/>
    </i>
    <i r="3">
      <x v="8"/>
      <x v="11"/>
      <x v="14"/>
    </i>
    <i r="3">
      <x v="9"/>
      <x v="24"/>
      <x v="87"/>
    </i>
    <i r="3">
      <x v="12"/>
      <x v="22"/>
      <x v="59"/>
    </i>
    <i r="3">
      <x v="13"/>
      <x v="24"/>
      <x v="38"/>
    </i>
    <i r="2">
      <x v="1"/>
      <x v="5"/>
      <x v="13"/>
      <x v="10"/>
    </i>
    <i r="3">
      <x v="7"/>
      <x v="32"/>
      <x v="68"/>
    </i>
    <i r="3">
      <x v="14"/>
      <x v="24"/>
      <x v="71"/>
    </i>
    <i r="2">
      <x v="2"/>
      <x v="2"/>
      <x v="35"/>
      <x v="21"/>
    </i>
    <i r="3">
      <x v="4"/>
      <x v="27"/>
      <x v="73"/>
    </i>
    <i r="3">
      <x v="8"/>
      <x v="7"/>
      <x v="78"/>
    </i>
    <i r="3">
      <x v="13"/>
      <x v="27"/>
      <x v="19"/>
    </i>
    <i r="3">
      <x v="14"/>
      <x v="27"/>
      <x v="74"/>
    </i>
    <i>
      <x v="3"/>
      <x v="13"/>
      <x/>
      <x/>
      <x v="9"/>
      <x v="65"/>
    </i>
    <i r="5">
      <x v="84"/>
    </i>
    <i r="3">
      <x v="4"/>
      <x v="27"/>
      <x v="73"/>
    </i>
    <i r="3">
      <x v="7"/>
      <x v="28"/>
      <x v="39"/>
    </i>
    <i r="4">
      <x v="31"/>
      <x v="42"/>
    </i>
    <i r="4">
      <x v="47"/>
      <x v="79"/>
    </i>
    <i r="3">
      <x v="8"/>
      <x v="1"/>
      <x v="14"/>
    </i>
    <i r="3">
      <x v="10"/>
      <x v="34"/>
      <x v="50"/>
    </i>
    <i r="3">
      <x v="12"/>
      <x v="17"/>
      <x v="25"/>
    </i>
    <i r="3">
      <x v="13"/>
      <x v="27"/>
      <x v="20"/>
    </i>
    <i r="2">
      <x v="1"/>
      <x/>
      <x v="54"/>
      <x v="48"/>
    </i>
    <i r="3">
      <x v="8"/>
      <x v="11"/>
      <x v="14"/>
    </i>
    <i r="3">
      <x v="14"/>
      <x v="24"/>
      <x v="71"/>
    </i>
    <i r="2">
      <x v="2"/>
      <x v="4"/>
      <x v="24"/>
      <x v="70"/>
    </i>
    <i r="3">
      <x v="12"/>
      <x v="22"/>
      <x v="59"/>
    </i>
    <i r="3">
      <x v="13"/>
      <x v="27"/>
      <x v="22"/>
    </i>
    <i r="3">
      <x v="14"/>
      <x v="27"/>
      <x v="74"/>
    </i>
    <i>
      <x v="4"/>
      <x v="1"/>
      <x/>
      <x/>
      <x v="25"/>
      <x v="83"/>
    </i>
    <i r="3">
      <x v="7"/>
      <x v="31"/>
      <x v="42"/>
    </i>
    <i r="4">
      <x v="39"/>
      <x v="27"/>
    </i>
    <i r="2">
      <x v="1"/>
      <x v="6"/>
      <x v="55"/>
      <x v="62"/>
    </i>
    <i r="3">
      <x v="12"/>
      <x v="20"/>
      <x v="58"/>
    </i>
    <i r="4">
      <x v="22"/>
      <x v="80"/>
    </i>
    <i r="3">
      <x v="13"/>
      <x v="27"/>
      <x v="20"/>
    </i>
    <i r="3">
      <x v="14"/>
      <x v="27"/>
      <x v="74"/>
    </i>
    <i r="2">
      <x v="2"/>
      <x v="4"/>
      <x v="24"/>
      <x v="70"/>
    </i>
    <i r="3">
      <x v="13"/>
      <x v="24"/>
      <x v="2"/>
    </i>
    <i>
      <x v="5"/>
      <x v="17"/>
      <x/>
      <x v="1"/>
      <x v="24"/>
      <x v="69"/>
    </i>
    <i r="3">
      <x v="6"/>
      <x v="56"/>
      <x v="63"/>
    </i>
    <i r="3">
      <x v="8"/>
      <x v="8"/>
      <x v="31"/>
    </i>
    <i r="3">
      <x v="12"/>
      <x v="22"/>
      <x v="80"/>
    </i>
    <i r="3">
      <x v="13"/>
      <x v="24"/>
      <x v="66"/>
    </i>
    <i r="3">
      <x v="14"/>
      <x v="24"/>
      <x v="71"/>
    </i>
    <i r="2">
      <x v="2"/>
      <x/>
      <x v="9"/>
      <x v="8"/>
    </i>
    <i r="3">
      <x v="7"/>
      <x v="31"/>
      <x v="79"/>
    </i>
    <i r="4">
      <x v="37"/>
      <x v="13"/>
    </i>
    <i r="3">
      <x v="12"/>
      <x v="20"/>
      <x v="58"/>
    </i>
    <i r="3">
      <x v="13"/>
      <x v="24"/>
      <x v="2"/>
    </i>
    <i r="4">
      <x v="27"/>
      <x v="88"/>
    </i>
    <i>
      <x v="6"/>
      <x v="2"/>
      <x/>
      <x/>
      <x v="9"/>
      <x v="7"/>
    </i>
    <i r="3">
      <x v="4"/>
      <x v="27"/>
      <x v="73"/>
    </i>
    <i r="3">
      <x v="6"/>
      <x v="56"/>
      <x v="63"/>
    </i>
    <i r="3">
      <x v="7"/>
      <x v="38"/>
      <x v="32"/>
    </i>
    <i r="4">
      <x v="43"/>
      <x v="11"/>
    </i>
    <i r="3">
      <x v="8"/>
      <x/>
      <x v="30"/>
    </i>
    <i r="4">
      <x v="11"/>
      <x v="26"/>
    </i>
    <i r="3">
      <x v="12"/>
      <x v="23"/>
      <x v="41"/>
    </i>
    <i r="3">
      <x v="14"/>
      <x v="24"/>
      <x v="71"/>
    </i>
    <i r="2">
      <x v="1"/>
      <x v="12"/>
      <x v="20"/>
      <x v="58"/>
    </i>
    <i r="4">
      <x v="22"/>
      <x v="80"/>
    </i>
    <i r="3">
      <x v="13"/>
      <x v="24"/>
      <x v="67"/>
    </i>
    <i r="2">
      <x v="2"/>
      <x v="1"/>
      <x v="24"/>
      <x v="69"/>
    </i>
    <i r="3">
      <x v="8"/>
      <x v="4"/>
      <x v="30"/>
    </i>
    <i r="3">
      <x v="13"/>
      <x v="24"/>
      <x v="3"/>
    </i>
    <i>
      <x v="7"/>
      <x v="3"/>
      <x v="1"/>
      <x v="7"/>
      <x v="38"/>
      <x v="64"/>
    </i>
    <i r="3">
      <x v="14"/>
      <x v="27"/>
      <x v="74"/>
    </i>
    <i r="2">
      <x v="2"/>
      <x v="8"/>
      <x v="5"/>
      <x v="30"/>
    </i>
    <i>
      <x v="8"/>
      <x v="16"/>
      <x/>
      <x/>
      <x v="3"/>
      <x v="60"/>
    </i>
    <i r="3">
      <x v="12"/>
      <x v="22"/>
      <x v="81"/>
    </i>
    <i r="4">
      <x v="23"/>
      <x v="40"/>
    </i>
    <i r="2">
      <x v="1"/>
      <x v="7"/>
      <x v="43"/>
      <x v="11"/>
    </i>
    <i r="2">
      <x v="2"/>
      <x/>
      <x v="12"/>
      <x v="36"/>
    </i>
    <i r="3">
      <x v="4"/>
      <x v="27"/>
      <x v="73"/>
    </i>
    <i>
      <x v="9"/>
      <x v="8"/>
      <x/>
      <x v="7"/>
      <x v="30"/>
      <x v="43"/>
    </i>
    <i r="4">
      <x v="36"/>
      <x v="85"/>
    </i>
    <i r="2">
      <x v="1"/>
      <x/>
      <x v="12"/>
      <x v="36"/>
    </i>
    <i r="2">
      <x v="2"/>
      <x v="4"/>
      <x v="27"/>
      <x v="73"/>
    </i>
    <i r="3">
      <x v="7"/>
      <x v="43"/>
      <x v="18"/>
    </i>
    <i r="3">
      <x v="8"/>
      <x v="6"/>
      <x v="57"/>
    </i>
    <i r="3">
      <x v="12"/>
      <x v="21"/>
      <x v="82"/>
    </i>
    <i r="3">
      <x v="14"/>
      <x v="27"/>
      <x v="74"/>
    </i>
    <i>
      <x v="10"/>
      <x v="11"/>
      <x/>
      <x/>
      <x v="57"/>
      <x v="35"/>
    </i>
    <i r="3">
      <x v="8"/>
      <x v="10"/>
      <x v="16"/>
    </i>
    <i r="2">
      <x v="1"/>
      <x v="12"/>
      <x v="17"/>
      <x v="46"/>
    </i>
    <i r="4">
      <x v="23"/>
      <x v="6"/>
    </i>
    <i>
      <x v="11"/>
      <x v="10"/>
      <x/>
      <x/>
      <x v="57"/>
      <x v="35"/>
    </i>
    <i r="3">
      <x v="12"/>
      <x v="19"/>
      <x v="56"/>
    </i>
    <i>
      <x v="12"/>
      <x v="12"/>
      <x/>
      <x/>
      <x v="57"/>
      <x v="51"/>
    </i>
    <i r="3">
      <x v="7"/>
      <x v="42"/>
      <x v="15"/>
    </i>
    <i>
      <x v="13"/>
      <x v="4"/>
      <x/>
      <x v="2"/>
      <x v="44"/>
      <x v="75"/>
    </i>
    <i r="3">
      <x v="12"/>
      <x v="19"/>
      <x v="55"/>
    </i>
    <i r="2">
      <x v="2"/>
      <x/>
      <x v="57"/>
      <x v="51"/>
    </i>
    <i>
      <x v="14"/>
      <x v="18"/>
      <x/>
      <x v="1"/>
      <x v="27"/>
      <x v="72"/>
    </i>
    <i>
      <x v="15"/>
      <x v="15"/>
      <x/>
      <x v="1"/>
      <x v="27"/>
      <x v="72"/>
    </i>
    <i r="3">
      <x v="8"/>
      <x v="1"/>
      <x v="45"/>
    </i>
    <i>
      <x v="16"/>
      <x v="9"/>
      <x v="1"/>
      <x/>
      <x v="57"/>
      <x/>
    </i>
    <i>
      <x v="17"/>
      <x v="5"/>
      <x/>
      <x/>
      <x v="53"/>
      <x v="37"/>
    </i>
    <i r="3">
      <x v="8"/>
      <x v="2"/>
      <x v="76"/>
    </i>
    <i r="2">
      <x v="1"/>
      <x/>
      <x v="57"/>
      <x/>
    </i>
    <i>
      <x v="18"/>
      <x v="7"/>
      <x/>
      <x v="1"/>
      <x v="27"/>
      <x v="72"/>
    </i>
    <i>
      <x v="19"/>
      <x/>
      <x/>
      <x v="11"/>
      <x v="50"/>
      <x v="29"/>
    </i>
    <i r="2">
      <x v="1"/>
      <x v="11"/>
      <x v="51"/>
      <x v="28"/>
    </i>
    <i r="2">
      <x v="2"/>
      <x v="11"/>
      <x v="49"/>
      <x v="4"/>
    </i>
  </rowItems>
  <colItems count="1">
    <i/>
  </colItems>
  <formats count="1">
    <format dxfId="18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65371C3D-DE8B-4741-AB8F-732E2C97F77F}" sourceName="Ano">
  <pivotTables>
    <pivotTable tabId="4" name="Tabela dinâmica2"/>
    <pivotTable tabId="4" name="Tabela dinâmica1"/>
  </pivotTables>
  <data>
    <tabular pivotCacheId="1719559526" sortOrder="descending">
      <items count="20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edalha" xr10:uid="{4C05A70C-12D2-4E3C-887B-85FA03B7C90F}" sourceName="Medalha">
  <pivotTables>
    <pivotTable tabId="4" name="Tabela dinâmica2"/>
    <pivotTable tabId="4" name="Tabela dinâmica1"/>
  </pivotTables>
  <data>
    <tabular pivotCacheId="1719559526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D7A00FD9-D2D0-47A2-B353-227444C7614C}" cache="SegmentaçãodeDados_Ano" caption="Ano" style="Estilo de Segmentação de Dados 2" lockedPosition="1" rowHeight="241300"/>
  <slicer name="Medalha" xr10:uid="{89C89550-E54A-4C55-B722-2D43E04F0F24}" cache="SegmentaçãodeDados_Medalha" caption="Medalha" columnCount="3" style="Estilo de Segmentação de Dados 2" lockedPosition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0689CE-3E1E-458B-B12B-3654DB5D74FB}" name="Tabela1" displayName="Tabela1" ref="I2:J21" totalsRowShown="0">
  <autoFilter ref="I2:J21" xr:uid="{C20689CE-3E1E-458B-B12B-3654DB5D74FB}"/>
  <tableColumns count="2">
    <tableColumn id="1" xr3:uid="{915017A1-5A49-4F88-AB33-977FB5D19073}" name="Cidade Olímpica"/>
    <tableColumn id="2" xr3:uid="{F065A357-EE26-470D-B884-0845AE1E2A6F}" name="Medalhas">
      <calculatedColumnFormula>COUNTIF($B:$B,I3)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F30A23-43A1-432E-8984-F0982BD68E66}" name="Tabela3" displayName="Tabela3" ref="M2:N20" totalsRowShown="0">
  <autoFilter ref="M2:N20" xr:uid="{3BF30A23-43A1-432E-8984-F0982BD68E66}"/>
  <tableColumns count="2">
    <tableColumn id="1" xr3:uid="{F2034E97-FABF-4DB7-A98B-F895DAC55E07}" name="Esporte"/>
    <tableColumn id="2" xr3:uid="{27191879-0851-4023-A195-FA2500D87233}" name="Medalhas">
      <calculatedColumnFormula>COUNTIF(D:D,M3)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44B03-56D6-4C01-84F9-02D280E76AD2}" name="Tabela2" displayName="Tabela2" ref="A1:F151" totalsRowShown="0" headerRowDxfId="17">
  <sortState xmlns:xlrd2="http://schemas.microsoft.com/office/spreadsheetml/2017/richdata2" ref="A2:F151">
    <sortCondition descending="1" ref="B2:B151"/>
  </sortState>
  <tableColumns count="6">
    <tableColumn id="1" xr3:uid="{38861D64-B4D1-49AA-B48B-1E40C5FB2440}" name="Cidade Olímpica" dataDxfId="16"/>
    <tableColumn id="2" xr3:uid="{93FE2AD5-8E32-4928-A7EF-25EC142F5587}" name="Ano" dataDxfId="15"/>
    <tableColumn id="3" xr3:uid="{35BBFC53-55C4-4605-A42A-D4FCF07C7EA4}" name="Medalha" dataDxfId="14"/>
    <tableColumn id="4" xr3:uid="{57033AC9-3476-46B7-9277-7BCC80CFCE5B}" name="Atleta"/>
    <tableColumn id="5" xr3:uid="{2F25FA49-91CE-4957-BC4C-E267285C78FF}" name="Esporte"/>
    <tableColumn id="6" xr3:uid="{DEC84D78-7E8F-44B7-8A5B-491B3854E395}" name="Modalida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24EE-D458-4886-A914-BA248DF3321C}">
  <dimension ref="A1:W151"/>
  <sheetViews>
    <sheetView showGridLines="0" workbookViewId="0"/>
  </sheetViews>
  <sheetFormatPr defaultRowHeight="15" x14ac:dyDescent="0.25"/>
  <cols>
    <col min="1" max="1" width="10.7109375" bestFit="1" customWidth="1"/>
    <col min="5" max="5" width="26.28515625" bestFit="1" customWidth="1"/>
    <col min="6" max="6" width="83.140625" bestFit="1" customWidth="1"/>
    <col min="8" max="8" width="20.42578125" customWidth="1"/>
    <col min="9" max="9" width="17.5703125" customWidth="1"/>
    <col min="10" max="10" width="11.85546875" customWidth="1"/>
    <col min="13" max="13" width="17.42578125" bestFit="1" customWidth="1"/>
    <col min="14" max="14" width="11.85546875" customWidth="1"/>
    <col min="20" max="20" width="4.5703125" bestFit="1" customWidth="1"/>
    <col min="21" max="21" width="9.140625" bestFit="1" customWidth="1"/>
    <col min="22" max="22" width="36.7109375" bestFit="1" customWidth="1"/>
    <col min="23" max="23" width="67.7109375" bestFit="1" customWidth="1"/>
    <col min="24" max="24" width="28.28515625" bestFit="1" customWidth="1"/>
  </cols>
  <sheetData>
    <row r="1" spans="1:23" x14ac:dyDescent="0.25">
      <c r="A1" s="8" t="s">
        <v>0</v>
      </c>
      <c r="B1" s="4" t="s">
        <v>191</v>
      </c>
      <c r="C1" s="4" t="s">
        <v>1</v>
      </c>
      <c r="D1" s="4" t="s">
        <v>3</v>
      </c>
      <c r="E1" s="4" t="s">
        <v>4</v>
      </c>
      <c r="F1" s="4" t="s">
        <v>2</v>
      </c>
      <c r="T1" s="4" t="s">
        <v>0</v>
      </c>
      <c r="U1" t="s">
        <v>200</v>
      </c>
      <c r="V1" t="str">
        <f>IF(OR(U1="(Vários itens)",U1="(Tudo)"),"Olimpiada",VLOOKUP(U1,A:B,2,0))</f>
        <v>Olimpiada</v>
      </c>
    </row>
    <row r="2" spans="1:23" x14ac:dyDescent="0.25">
      <c r="A2">
        <v>2021</v>
      </c>
      <c r="B2" t="s">
        <v>172</v>
      </c>
      <c r="C2" t="s">
        <v>42</v>
      </c>
      <c r="D2" t="s">
        <v>224</v>
      </c>
      <c r="E2" t="s">
        <v>224</v>
      </c>
      <c r="F2" t="s">
        <v>10</v>
      </c>
      <c r="I2" t="s">
        <v>191</v>
      </c>
      <c r="J2" t="s">
        <v>198</v>
      </c>
      <c r="M2" t="s">
        <v>3</v>
      </c>
      <c r="N2" t="s">
        <v>198</v>
      </c>
      <c r="R2">
        <f>SUM(R3:R5)</f>
        <v>150</v>
      </c>
    </row>
    <row r="3" spans="1:23" x14ac:dyDescent="0.25">
      <c r="A3">
        <v>2021</v>
      </c>
      <c r="B3" t="s">
        <v>172</v>
      </c>
      <c r="C3" t="s">
        <v>42</v>
      </c>
      <c r="D3" t="s">
        <v>224</v>
      </c>
      <c r="E3" t="s">
        <v>224</v>
      </c>
      <c r="F3" t="s">
        <v>225</v>
      </c>
      <c r="I3" t="s">
        <v>5</v>
      </c>
      <c r="J3">
        <f>COUNTIF($B:$B,I3)</f>
        <v>19</v>
      </c>
      <c r="M3" t="s">
        <v>36</v>
      </c>
      <c r="N3">
        <f>COUNTIF(D:D,M3)</f>
        <v>4</v>
      </c>
      <c r="Q3" t="s">
        <v>6</v>
      </c>
      <c r="R3">
        <f>COUNTIF(C:C,Q3)</f>
        <v>37</v>
      </c>
      <c r="V3" s="5" t="s">
        <v>231</v>
      </c>
      <c r="W3" t="s">
        <v>233</v>
      </c>
    </row>
    <row r="4" spans="1:23" x14ac:dyDescent="0.25">
      <c r="A4">
        <v>2021</v>
      </c>
      <c r="B4" t="s">
        <v>172</v>
      </c>
      <c r="C4" t="s">
        <v>42</v>
      </c>
      <c r="D4" t="s">
        <v>210</v>
      </c>
      <c r="E4" t="s">
        <v>210</v>
      </c>
      <c r="F4" t="s">
        <v>226</v>
      </c>
      <c r="I4" t="s">
        <v>55</v>
      </c>
      <c r="J4">
        <f t="shared" ref="J4:J21" si="0">COUNTIF($B:$B,I4)</f>
        <v>17</v>
      </c>
      <c r="M4" t="s">
        <v>31</v>
      </c>
      <c r="N4">
        <f t="shared" ref="N4:N17" si="1">COUNTIF(D:D,M4)</f>
        <v>4</v>
      </c>
      <c r="Q4" t="s">
        <v>26</v>
      </c>
      <c r="R4">
        <f>COUNTIF(C:C,Q4)</f>
        <v>42</v>
      </c>
      <c r="V4" s="6" t="s">
        <v>230</v>
      </c>
      <c r="W4" t="s">
        <v>232</v>
      </c>
    </row>
    <row r="5" spans="1:23" x14ac:dyDescent="0.25">
      <c r="A5">
        <v>2021</v>
      </c>
      <c r="B5" t="s">
        <v>172</v>
      </c>
      <c r="C5" t="s">
        <v>42</v>
      </c>
      <c r="D5" t="s">
        <v>227</v>
      </c>
      <c r="E5" t="s">
        <v>227</v>
      </c>
      <c r="F5" t="s">
        <v>43</v>
      </c>
      <c r="I5" t="s">
        <v>76</v>
      </c>
      <c r="J5">
        <f t="shared" si="0"/>
        <v>17</v>
      </c>
      <c r="M5" t="s">
        <v>8</v>
      </c>
      <c r="N5">
        <f t="shared" si="1"/>
        <v>24</v>
      </c>
      <c r="Q5" t="s">
        <v>42</v>
      </c>
      <c r="R5">
        <f>COUNTIF(C:C,Q5)</f>
        <v>71</v>
      </c>
    </row>
    <row r="6" spans="1:23" x14ac:dyDescent="0.25">
      <c r="A6">
        <v>2021</v>
      </c>
      <c r="B6" t="s">
        <v>172</v>
      </c>
      <c r="C6" t="s">
        <v>42</v>
      </c>
      <c r="D6" t="s">
        <v>227</v>
      </c>
      <c r="E6" t="s">
        <v>227</v>
      </c>
      <c r="F6" t="s">
        <v>228</v>
      </c>
      <c r="I6" t="s">
        <v>95</v>
      </c>
      <c r="J6">
        <f t="shared" si="0"/>
        <v>10</v>
      </c>
      <c r="M6" t="s">
        <v>49</v>
      </c>
      <c r="N6">
        <f t="shared" si="1"/>
        <v>16</v>
      </c>
    </row>
    <row r="7" spans="1:23" x14ac:dyDescent="0.25">
      <c r="A7">
        <v>2021</v>
      </c>
      <c r="B7" t="s">
        <v>172</v>
      </c>
      <c r="C7" t="s">
        <v>42</v>
      </c>
      <c r="D7" t="s">
        <v>220</v>
      </c>
      <c r="E7" t="s">
        <v>220</v>
      </c>
      <c r="F7" t="s">
        <v>219</v>
      </c>
      <c r="I7" t="s">
        <v>107</v>
      </c>
      <c r="J7">
        <f t="shared" si="0"/>
        <v>12</v>
      </c>
      <c r="M7" t="s">
        <v>53</v>
      </c>
      <c r="N7">
        <f t="shared" si="1"/>
        <v>2</v>
      </c>
    </row>
    <row r="8" spans="1:23" x14ac:dyDescent="0.25">
      <c r="A8">
        <v>2021</v>
      </c>
      <c r="B8" t="s">
        <v>172</v>
      </c>
      <c r="C8" t="s">
        <v>42</v>
      </c>
      <c r="D8" t="s">
        <v>220</v>
      </c>
      <c r="E8" t="s">
        <v>220</v>
      </c>
      <c r="F8" t="s">
        <v>221</v>
      </c>
      <c r="I8" t="s">
        <v>119</v>
      </c>
      <c r="J8">
        <f t="shared" si="0"/>
        <v>15</v>
      </c>
      <c r="M8" t="s">
        <v>11</v>
      </c>
      <c r="N8">
        <f t="shared" si="1"/>
        <v>19</v>
      </c>
    </row>
    <row r="9" spans="1:23" x14ac:dyDescent="0.25">
      <c r="A9">
        <v>2021</v>
      </c>
      <c r="B9" t="s">
        <v>172</v>
      </c>
      <c r="C9" t="s">
        <v>42</v>
      </c>
      <c r="D9" t="s">
        <v>223</v>
      </c>
      <c r="E9" t="s">
        <v>223</v>
      </c>
      <c r="F9" t="s">
        <v>222</v>
      </c>
      <c r="I9" t="s">
        <v>133</v>
      </c>
      <c r="J9">
        <f t="shared" si="0"/>
        <v>3</v>
      </c>
      <c r="M9" t="s">
        <v>14</v>
      </c>
      <c r="N9">
        <f t="shared" si="1"/>
        <v>8</v>
      </c>
    </row>
    <row r="10" spans="1:23" x14ac:dyDescent="0.25">
      <c r="A10">
        <v>2021</v>
      </c>
      <c r="B10" t="s">
        <v>172</v>
      </c>
      <c r="C10" t="s">
        <v>6</v>
      </c>
      <c r="D10" t="s">
        <v>210</v>
      </c>
      <c r="E10" t="s">
        <v>210</v>
      </c>
      <c r="F10" t="s">
        <v>209</v>
      </c>
      <c r="I10" t="s">
        <v>136</v>
      </c>
      <c r="J10">
        <f t="shared" si="0"/>
        <v>6</v>
      </c>
      <c r="M10" t="s">
        <v>23</v>
      </c>
      <c r="N10">
        <f t="shared" si="1"/>
        <v>8</v>
      </c>
    </row>
    <row r="11" spans="1:23" x14ac:dyDescent="0.25">
      <c r="A11">
        <v>2021</v>
      </c>
      <c r="B11" t="s">
        <v>172</v>
      </c>
      <c r="C11" t="s">
        <v>6</v>
      </c>
      <c r="D11" t="s">
        <v>229</v>
      </c>
      <c r="E11" t="s">
        <v>229</v>
      </c>
      <c r="F11" t="s">
        <v>35</v>
      </c>
      <c r="I11" t="s">
        <v>143</v>
      </c>
      <c r="J11">
        <f t="shared" si="0"/>
        <v>8</v>
      </c>
      <c r="M11" t="s">
        <v>17</v>
      </c>
      <c r="N11">
        <f t="shared" si="1"/>
        <v>19</v>
      </c>
    </row>
    <row r="12" spans="1:23" x14ac:dyDescent="0.25">
      <c r="A12">
        <v>2021</v>
      </c>
      <c r="B12" t="s">
        <v>172</v>
      </c>
      <c r="C12" t="s">
        <v>6</v>
      </c>
      <c r="D12" t="s">
        <v>206</v>
      </c>
      <c r="E12" t="s">
        <v>206</v>
      </c>
      <c r="F12" t="s">
        <v>205</v>
      </c>
      <c r="I12" t="s">
        <v>153</v>
      </c>
      <c r="J12">
        <f t="shared" si="0"/>
        <v>4</v>
      </c>
      <c r="M12" t="s">
        <v>20</v>
      </c>
      <c r="N12">
        <f t="shared" si="1"/>
        <v>13</v>
      </c>
    </row>
    <row r="13" spans="1:23" x14ac:dyDescent="0.25">
      <c r="A13">
        <v>2021</v>
      </c>
      <c r="B13" t="s">
        <v>172</v>
      </c>
      <c r="C13" t="s">
        <v>6</v>
      </c>
      <c r="D13" t="s">
        <v>202</v>
      </c>
      <c r="E13" t="s">
        <v>202</v>
      </c>
      <c r="F13" t="s">
        <v>201</v>
      </c>
      <c r="I13" t="s">
        <v>161</v>
      </c>
      <c r="J13">
        <f t="shared" si="0"/>
        <v>2</v>
      </c>
      <c r="M13" t="s">
        <v>25</v>
      </c>
      <c r="N13">
        <f t="shared" si="1"/>
        <v>10</v>
      </c>
    </row>
    <row r="14" spans="1:23" x14ac:dyDescent="0.25">
      <c r="A14">
        <v>2021</v>
      </c>
      <c r="B14" t="s">
        <v>172</v>
      </c>
      <c r="C14" t="s">
        <v>6</v>
      </c>
      <c r="D14" t="s">
        <v>204</v>
      </c>
      <c r="E14" t="s">
        <v>204</v>
      </c>
      <c r="F14" t="s">
        <v>203</v>
      </c>
      <c r="I14" t="s">
        <v>164</v>
      </c>
      <c r="J14">
        <f t="shared" si="0"/>
        <v>2</v>
      </c>
      <c r="M14" t="s">
        <v>28</v>
      </c>
      <c r="N14">
        <f t="shared" si="1"/>
        <v>4</v>
      </c>
      <c r="V14" s="7"/>
    </row>
    <row r="15" spans="1:23" x14ac:dyDescent="0.25">
      <c r="A15">
        <v>2021</v>
      </c>
      <c r="B15" t="s">
        <v>172</v>
      </c>
      <c r="C15" t="s">
        <v>6</v>
      </c>
      <c r="D15" t="s">
        <v>208</v>
      </c>
      <c r="E15" t="s">
        <v>208</v>
      </c>
      <c r="F15" t="s">
        <v>207</v>
      </c>
      <c r="I15" t="s">
        <v>168</v>
      </c>
      <c r="J15">
        <f t="shared" si="0"/>
        <v>3</v>
      </c>
      <c r="M15" t="s">
        <v>75</v>
      </c>
      <c r="N15">
        <f t="shared" si="1"/>
        <v>1</v>
      </c>
    </row>
    <row r="16" spans="1:23" x14ac:dyDescent="0.25">
      <c r="A16">
        <v>2021</v>
      </c>
      <c r="B16" t="s">
        <v>172</v>
      </c>
      <c r="C16" t="s">
        <v>6</v>
      </c>
      <c r="D16" t="s">
        <v>211</v>
      </c>
      <c r="E16" t="s">
        <v>211</v>
      </c>
      <c r="F16" t="s">
        <v>211</v>
      </c>
      <c r="I16" t="s">
        <v>172</v>
      </c>
      <c r="J16">
        <f t="shared" si="0"/>
        <v>22</v>
      </c>
      <c r="M16" t="s">
        <v>99</v>
      </c>
      <c r="N16">
        <f t="shared" si="1"/>
        <v>3</v>
      </c>
    </row>
    <row r="17" spans="1:14" x14ac:dyDescent="0.25">
      <c r="A17">
        <v>2021</v>
      </c>
      <c r="B17" t="s">
        <v>172</v>
      </c>
      <c r="C17" t="s">
        <v>26</v>
      </c>
      <c r="D17" t="s">
        <v>210</v>
      </c>
      <c r="E17" t="s">
        <v>210</v>
      </c>
      <c r="F17" t="s">
        <v>217</v>
      </c>
      <c r="I17" t="s">
        <v>174</v>
      </c>
      <c r="J17">
        <f t="shared" si="0"/>
        <v>2</v>
      </c>
      <c r="M17" t="s">
        <v>118</v>
      </c>
      <c r="N17">
        <f t="shared" si="1"/>
        <v>5</v>
      </c>
    </row>
    <row r="18" spans="1:14" x14ac:dyDescent="0.25">
      <c r="A18">
        <v>2021</v>
      </c>
      <c r="B18" t="s">
        <v>172</v>
      </c>
      <c r="C18" t="s">
        <v>26</v>
      </c>
      <c r="D18" t="s">
        <v>204</v>
      </c>
      <c r="E18" t="s">
        <v>204</v>
      </c>
      <c r="F18" t="s">
        <v>203</v>
      </c>
      <c r="I18" t="s">
        <v>176</v>
      </c>
      <c r="J18">
        <f t="shared" si="0"/>
        <v>1</v>
      </c>
      <c r="M18" t="s">
        <v>213</v>
      </c>
      <c r="N18">
        <f>COUNTIF(D:D,M18)</f>
        <v>2</v>
      </c>
    </row>
    <row r="19" spans="1:14" x14ac:dyDescent="0.25">
      <c r="A19">
        <v>2021</v>
      </c>
      <c r="B19" t="s">
        <v>172</v>
      </c>
      <c r="C19" t="s">
        <v>26</v>
      </c>
      <c r="D19" t="s">
        <v>213</v>
      </c>
      <c r="E19" t="s">
        <v>213</v>
      </c>
      <c r="F19" t="s">
        <v>212</v>
      </c>
      <c r="I19" t="s">
        <v>178</v>
      </c>
      <c r="J19">
        <f t="shared" si="0"/>
        <v>3</v>
      </c>
      <c r="M19" t="s">
        <v>216</v>
      </c>
      <c r="N19">
        <f>COUNTIF(D:D,M19)</f>
        <v>1</v>
      </c>
    </row>
    <row r="20" spans="1:14" x14ac:dyDescent="0.25">
      <c r="A20">
        <v>2021</v>
      </c>
      <c r="B20" t="s">
        <v>172</v>
      </c>
      <c r="C20" t="s">
        <v>26</v>
      </c>
      <c r="D20" t="s">
        <v>213</v>
      </c>
      <c r="E20" t="s">
        <v>213</v>
      </c>
      <c r="F20" t="s">
        <v>214</v>
      </c>
      <c r="I20" t="s">
        <v>183</v>
      </c>
      <c r="J20">
        <f t="shared" si="0"/>
        <v>1</v>
      </c>
      <c r="M20" t="s">
        <v>202</v>
      </c>
      <c r="N20">
        <f>COUNTIF(D:D,M20)</f>
        <v>1</v>
      </c>
    </row>
    <row r="21" spans="1:14" x14ac:dyDescent="0.25">
      <c r="A21">
        <v>2021</v>
      </c>
      <c r="B21" t="s">
        <v>172</v>
      </c>
      <c r="C21" t="s">
        <v>26</v>
      </c>
      <c r="D21" t="s">
        <v>216</v>
      </c>
      <c r="E21" t="s">
        <v>216</v>
      </c>
      <c r="F21" t="s">
        <v>215</v>
      </c>
      <c r="I21" t="s">
        <v>184</v>
      </c>
      <c r="J21">
        <f t="shared" si="0"/>
        <v>3</v>
      </c>
    </row>
    <row r="22" spans="1:14" x14ac:dyDescent="0.25">
      <c r="A22">
        <v>2021</v>
      </c>
      <c r="B22" t="s">
        <v>172</v>
      </c>
      <c r="C22" t="s">
        <v>26</v>
      </c>
      <c r="D22" t="s">
        <v>218</v>
      </c>
      <c r="E22" t="s">
        <v>218</v>
      </c>
      <c r="F22" t="s">
        <v>218</v>
      </c>
    </row>
    <row r="23" spans="1:14" x14ac:dyDescent="0.25">
      <c r="A23">
        <v>2016</v>
      </c>
      <c r="B23" t="s">
        <v>5</v>
      </c>
      <c r="C23" t="s">
        <v>42</v>
      </c>
      <c r="D23" t="s">
        <v>229</v>
      </c>
      <c r="E23" t="s">
        <v>51</v>
      </c>
      <c r="F23" t="s">
        <v>35</v>
      </c>
    </row>
    <row r="24" spans="1:14" x14ac:dyDescent="0.25">
      <c r="A24">
        <v>2016</v>
      </c>
      <c r="B24" t="s">
        <v>5</v>
      </c>
      <c r="C24" t="s">
        <v>42</v>
      </c>
      <c r="D24" t="s">
        <v>31</v>
      </c>
      <c r="E24" t="s">
        <v>32</v>
      </c>
      <c r="F24" t="s">
        <v>47</v>
      </c>
    </row>
    <row r="25" spans="1:14" x14ac:dyDescent="0.25">
      <c r="A25">
        <v>2016</v>
      </c>
      <c r="B25" t="s">
        <v>5</v>
      </c>
      <c r="C25" t="s">
        <v>42</v>
      </c>
      <c r="D25" t="s">
        <v>227</v>
      </c>
      <c r="E25" t="s">
        <v>44</v>
      </c>
      <c r="F25" t="s">
        <v>43</v>
      </c>
    </row>
    <row r="26" spans="1:14" x14ac:dyDescent="0.25">
      <c r="A26">
        <v>2016</v>
      </c>
      <c r="B26" t="s">
        <v>5</v>
      </c>
      <c r="C26" t="s">
        <v>42</v>
      </c>
      <c r="D26" t="s">
        <v>227</v>
      </c>
      <c r="E26" t="s">
        <v>46</v>
      </c>
      <c r="F26" t="s">
        <v>45</v>
      </c>
    </row>
    <row r="27" spans="1:14" x14ac:dyDescent="0.25">
      <c r="A27">
        <v>2016</v>
      </c>
      <c r="B27" t="s">
        <v>5</v>
      </c>
      <c r="C27" t="s">
        <v>42</v>
      </c>
      <c r="D27" t="s">
        <v>220</v>
      </c>
      <c r="E27" t="s">
        <v>208</v>
      </c>
      <c r="F27" t="s">
        <v>48</v>
      </c>
    </row>
    <row r="28" spans="1:14" x14ac:dyDescent="0.25">
      <c r="A28">
        <v>2016</v>
      </c>
      <c r="B28" t="s">
        <v>5</v>
      </c>
      <c r="C28" t="s">
        <v>42</v>
      </c>
      <c r="D28" t="s">
        <v>53</v>
      </c>
      <c r="E28" t="s">
        <v>54</v>
      </c>
      <c r="F28" t="s">
        <v>52</v>
      </c>
    </row>
    <row r="29" spans="1:14" x14ac:dyDescent="0.25">
      <c r="A29">
        <v>2016</v>
      </c>
      <c r="B29" t="s">
        <v>5</v>
      </c>
      <c r="C29" t="s">
        <v>6</v>
      </c>
      <c r="D29" t="s">
        <v>224</v>
      </c>
      <c r="E29" t="s">
        <v>12</v>
      </c>
      <c r="F29" t="s">
        <v>10</v>
      </c>
    </row>
    <row r="30" spans="1:14" x14ac:dyDescent="0.25">
      <c r="A30">
        <v>2016</v>
      </c>
      <c r="B30" t="s">
        <v>5</v>
      </c>
      <c r="C30" t="s">
        <v>6</v>
      </c>
      <c r="D30" t="s">
        <v>210</v>
      </c>
      <c r="E30" t="s">
        <v>15</v>
      </c>
      <c r="F30" t="s">
        <v>13</v>
      </c>
    </row>
    <row r="31" spans="1:14" x14ac:dyDescent="0.25">
      <c r="A31">
        <v>2016</v>
      </c>
      <c r="B31" t="s">
        <v>5</v>
      </c>
      <c r="C31" t="s">
        <v>6</v>
      </c>
      <c r="D31" t="s">
        <v>23</v>
      </c>
      <c r="E31" t="s">
        <v>21</v>
      </c>
      <c r="F31" t="s">
        <v>22</v>
      </c>
    </row>
    <row r="32" spans="1:14" x14ac:dyDescent="0.25">
      <c r="A32">
        <v>2016</v>
      </c>
      <c r="B32" t="s">
        <v>5</v>
      </c>
      <c r="C32" t="s">
        <v>6</v>
      </c>
      <c r="D32" t="s">
        <v>227</v>
      </c>
      <c r="E32" t="s">
        <v>9</v>
      </c>
      <c r="F32" t="s">
        <v>7</v>
      </c>
    </row>
    <row r="33" spans="1:6" x14ac:dyDescent="0.25">
      <c r="A33">
        <v>2016</v>
      </c>
      <c r="B33" t="s">
        <v>5</v>
      </c>
      <c r="C33" t="s">
        <v>6</v>
      </c>
      <c r="D33" t="s">
        <v>206</v>
      </c>
      <c r="E33" t="s">
        <v>18</v>
      </c>
      <c r="F33" t="s">
        <v>16</v>
      </c>
    </row>
    <row r="34" spans="1:6" x14ac:dyDescent="0.25">
      <c r="A34">
        <v>2016</v>
      </c>
      <c r="B34" t="s">
        <v>5</v>
      </c>
      <c r="C34" t="s">
        <v>6</v>
      </c>
      <c r="D34" t="s">
        <v>20</v>
      </c>
      <c r="E34" t="s">
        <v>21</v>
      </c>
      <c r="F34" t="s">
        <v>19</v>
      </c>
    </row>
    <row r="35" spans="1:6" x14ac:dyDescent="0.25">
      <c r="A35">
        <v>2016</v>
      </c>
      <c r="B35" t="s">
        <v>5</v>
      </c>
      <c r="C35" t="s">
        <v>6</v>
      </c>
      <c r="D35" t="s">
        <v>25</v>
      </c>
      <c r="E35" t="s">
        <v>21</v>
      </c>
      <c r="F35" t="s">
        <v>24</v>
      </c>
    </row>
    <row r="36" spans="1:6" x14ac:dyDescent="0.25">
      <c r="A36">
        <v>2016</v>
      </c>
      <c r="B36" t="s">
        <v>5</v>
      </c>
      <c r="C36" t="s">
        <v>26</v>
      </c>
      <c r="D36" t="s">
        <v>229</v>
      </c>
      <c r="E36" t="s">
        <v>37</v>
      </c>
      <c r="F36" t="s">
        <v>35</v>
      </c>
    </row>
    <row r="37" spans="1:6" x14ac:dyDescent="0.25">
      <c r="A37">
        <v>2016</v>
      </c>
      <c r="B37" t="s">
        <v>5</v>
      </c>
      <c r="C37" t="s">
        <v>26</v>
      </c>
      <c r="D37" t="s">
        <v>229</v>
      </c>
      <c r="E37" t="s">
        <v>41</v>
      </c>
      <c r="F37" t="s">
        <v>40</v>
      </c>
    </row>
    <row r="38" spans="1:6" x14ac:dyDescent="0.25">
      <c r="A38">
        <v>2016</v>
      </c>
      <c r="B38" t="s">
        <v>5</v>
      </c>
      <c r="C38" t="s">
        <v>26</v>
      </c>
      <c r="D38" t="s">
        <v>31</v>
      </c>
      <c r="E38" t="s">
        <v>34</v>
      </c>
      <c r="F38" t="s">
        <v>33</v>
      </c>
    </row>
    <row r="39" spans="1:6" x14ac:dyDescent="0.25">
      <c r="A39">
        <v>2016</v>
      </c>
      <c r="B39" t="s">
        <v>5</v>
      </c>
      <c r="C39" t="s">
        <v>26</v>
      </c>
      <c r="D39" t="s">
        <v>31</v>
      </c>
      <c r="E39" t="s">
        <v>32</v>
      </c>
      <c r="F39" t="s">
        <v>30</v>
      </c>
    </row>
    <row r="40" spans="1:6" x14ac:dyDescent="0.25">
      <c r="A40">
        <v>2016</v>
      </c>
      <c r="B40" t="s">
        <v>5</v>
      </c>
      <c r="C40" t="s">
        <v>26</v>
      </c>
      <c r="D40" t="s">
        <v>28</v>
      </c>
      <c r="E40" t="s">
        <v>29</v>
      </c>
      <c r="F40" t="s">
        <v>27</v>
      </c>
    </row>
    <row r="41" spans="1:6" x14ac:dyDescent="0.25">
      <c r="A41">
        <v>2016</v>
      </c>
      <c r="B41" t="s">
        <v>5</v>
      </c>
      <c r="C41" t="s">
        <v>26</v>
      </c>
      <c r="D41" t="s">
        <v>20</v>
      </c>
      <c r="E41" t="s">
        <v>39</v>
      </c>
      <c r="F41" t="s">
        <v>38</v>
      </c>
    </row>
    <row r="42" spans="1:6" x14ac:dyDescent="0.25">
      <c r="A42">
        <v>2012</v>
      </c>
      <c r="B42" t="s">
        <v>55</v>
      </c>
      <c r="C42" t="s">
        <v>42</v>
      </c>
      <c r="D42" t="s">
        <v>210</v>
      </c>
      <c r="E42" t="s">
        <v>15</v>
      </c>
      <c r="F42" t="s">
        <v>71</v>
      </c>
    </row>
    <row r="43" spans="1:6" x14ac:dyDescent="0.25">
      <c r="A43">
        <v>2012</v>
      </c>
      <c r="B43" t="s">
        <v>55</v>
      </c>
      <c r="C43" t="s">
        <v>42</v>
      </c>
      <c r="D43" t="s">
        <v>210</v>
      </c>
      <c r="E43" t="s">
        <v>73</v>
      </c>
      <c r="F43" t="s">
        <v>72</v>
      </c>
    </row>
    <row r="44" spans="1:6" x14ac:dyDescent="0.25">
      <c r="A44">
        <v>2012</v>
      </c>
      <c r="B44" t="s">
        <v>55</v>
      </c>
      <c r="C44" t="s">
        <v>42</v>
      </c>
      <c r="D44" t="s">
        <v>227</v>
      </c>
      <c r="E44" t="s">
        <v>65</v>
      </c>
      <c r="F44" t="s">
        <v>64</v>
      </c>
    </row>
    <row r="45" spans="1:6" x14ac:dyDescent="0.25">
      <c r="A45">
        <v>2012</v>
      </c>
      <c r="B45" t="s">
        <v>55</v>
      </c>
      <c r="C45" t="s">
        <v>42</v>
      </c>
      <c r="D45" t="s">
        <v>227</v>
      </c>
      <c r="E45" t="s">
        <v>44</v>
      </c>
      <c r="F45" t="s">
        <v>43</v>
      </c>
    </row>
    <row r="46" spans="1:6" x14ac:dyDescent="0.25">
      <c r="A46">
        <v>2012</v>
      </c>
      <c r="B46" t="s">
        <v>55</v>
      </c>
      <c r="C46" t="s">
        <v>42</v>
      </c>
      <c r="D46" t="s">
        <v>227</v>
      </c>
      <c r="E46" t="s">
        <v>46</v>
      </c>
      <c r="F46" t="s">
        <v>45</v>
      </c>
    </row>
    <row r="47" spans="1:6" x14ac:dyDescent="0.25">
      <c r="A47">
        <v>2012</v>
      </c>
      <c r="B47" t="s">
        <v>55</v>
      </c>
      <c r="C47" t="s">
        <v>42</v>
      </c>
      <c r="D47" t="s">
        <v>220</v>
      </c>
      <c r="E47" t="s">
        <v>67</v>
      </c>
      <c r="F47" t="s">
        <v>66</v>
      </c>
    </row>
    <row r="48" spans="1:6" x14ac:dyDescent="0.25">
      <c r="A48">
        <v>2012</v>
      </c>
      <c r="B48" t="s">
        <v>55</v>
      </c>
      <c r="C48" t="s">
        <v>42</v>
      </c>
      <c r="D48" t="s">
        <v>75</v>
      </c>
      <c r="E48" t="s">
        <v>39</v>
      </c>
      <c r="F48" t="s">
        <v>74</v>
      </c>
    </row>
    <row r="49" spans="1:6" x14ac:dyDescent="0.25">
      <c r="A49">
        <v>2012</v>
      </c>
      <c r="B49" t="s">
        <v>55</v>
      </c>
      <c r="C49" t="s">
        <v>42</v>
      </c>
      <c r="D49" t="s">
        <v>206</v>
      </c>
      <c r="E49" t="s">
        <v>69</v>
      </c>
      <c r="F49" t="s">
        <v>68</v>
      </c>
    </row>
    <row r="50" spans="1:6" x14ac:dyDescent="0.25">
      <c r="A50">
        <v>2012</v>
      </c>
      <c r="B50" t="s">
        <v>55</v>
      </c>
      <c r="C50" t="s">
        <v>42</v>
      </c>
      <c r="D50" t="s">
        <v>20</v>
      </c>
      <c r="E50" t="s">
        <v>39</v>
      </c>
      <c r="F50" t="s">
        <v>70</v>
      </c>
    </row>
    <row r="51" spans="1:6" x14ac:dyDescent="0.25">
      <c r="A51">
        <v>2012</v>
      </c>
      <c r="B51" t="s">
        <v>55</v>
      </c>
      <c r="C51" t="s">
        <v>6</v>
      </c>
      <c r="D51" t="s">
        <v>31</v>
      </c>
      <c r="E51" t="s">
        <v>34</v>
      </c>
      <c r="F51" t="s">
        <v>33</v>
      </c>
    </row>
    <row r="52" spans="1:6" x14ac:dyDescent="0.25">
      <c r="A52">
        <v>2012</v>
      </c>
      <c r="B52" t="s">
        <v>55</v>
      </c>
      <c r="C52" t="s">
        <v>6</v>
      </c>
      <c r="D52" t="s">
        <v>227</v>
      </c>
      <c r="E52" t="s">
        <v>57</v>
      </c>
      <c r="F52" t="s">
        <v>56</v>
      </c>
    </row>
    <row r="53" spans="1:6" x14ac:dyDescent="0.25">
      <c r="A53">
        <v>2012</v>
      </c>
      <c r="B53" t="s">
        <v>55</v>
      </c>
      <c r="C53" t="s">
        <v>6</v>
      </c>
      <c r="D53" t="s">
        <v>25</v>
      </c>
      <c r="E53" t="s">
        <v>39</v>
      </c>
      <c r="F53" t="s">
        <v>58</v>
      </c>
    </row>
    <row r="54" spans="1:6" x14ac:dyDescent="0.25">
      <c r="A54">
        <v>2012</v>
      </c>
      <c r="B54" t="s">
        <v>55</v>
      </c>
      <c r="C54" t="s">
        <v>26</v>
      </c>
      <c r="D54" t="s">
        <v>210</v>
      </c>
      <c r="E54" t="s">
        <v>62</v>
      </c>
      <c r="F54" t="s">
        <v>61</v>
      </c>
    </row>
    <row r="55" spans="1:6" x14ac:dyDescent="0.25">
      <c r="A55">
        <v>2012</v>
      </c>
      <c r="B55" t="s">
        <v>55</v>
      </c>
      <c r="C55" t="s">
        <v>26</v>
      </c>
      <c r="D55" t="s">
        <v>23</v>
      </c>
      <c r="E55" t="s">
        <v>21</v>
      </c>
      <c r="F55" t="s">
        <v>22</v>
      </c>
    </row>
    <row r="56" spans="1:6" x14ac:dyDescent="0.25">
      <c r="A56">
        <v>2012</v>
      </c>
      <c r="B56" t="s">
        <v>55</v>
      </c>
      <c r="C56" t="s">
        <v>26</v>
      </c>
      <c r="D56" t="s">
        <v>220</v>
      </c>
      <c r="E56" t="s">
        <v>60</v>
      </c>
      <c r="F56" t="s">
        <v>59</v>
      </c>
    </row>
    <row r="57" spans="1:6" x14ac:dyDescent="0.25">
      <c r="A57">
        <v>2012</v>
      </c>
      <c r="B57" t="s">
        <v>55</v>
      </c>
      <c r="C57" t="s">
        <v>26</v>
      </c>
      <c r="D57" t="s">
        <v>20</v>
      </c>
      <c r="E57" t="s">
        <v>21</v>
      </c>
      <c r="F57" t="s">
        <v>63</v>
      </c>
    </row>
    <row r="58" spans="1:6" x14ac:dyDescent="0.25">
      <c r="A58">
        <v>2012</v>
      </c>
      <c r="B58" t="s">
        <v>55</v>
      </c>
      <c r="C58" t="s">
        <v>26</v>
      </c>
      <c r="D58" t="s">
        <v>25</v>
      </c>
      <c r="E58" t="s">
        <v>21</v>
      </c>
      <c r="F58" t="s">
        <v>24</v>
      </c>
    </row>
    <row r="59" spans="1:6" x14ac:dyDescent="0.25">
      <c r="A59">
        <v>2008</v>
      </c>
      <c r="B59" t="s">
        <v>76</v>
      </c>
      <c r="C59" t="s">
        <v>42</v>
      </c>
      <c r="D59" t="s">
        <v>224</v>
      </c>
      <c r="E59" t="s">
        <v>93</v>
      </c>
      <c r="F59" t="s">
        <v>92</v>
      </c>
    </row>
    <row r="60" spans="1:6" x14ac:dyDescent="0.25">
      <c r="A60">
        <v>2008</v>
      </c>
      <c r="B60" t="s">
        <v>76</v>
      </c>
      <c r="C60" t="s">
        <v>42</v>
      </c>
      <c r="D60" t="s">
        <v>224</v>
      </c>
      <c r="E60" t="s">
        <v>93</v>
      </c>
      <c r="F60" t="s">
        <v>94</v>
      </c>
    </row>
    <row r="61" spans="1:6" x14ac:dyDescent="0.25">
      <c r="A61">
        <v>2008</v>
      </c>
      <c r="B61" t="s">
        <v>76</v>
      </c>
      <c r="C61" t="s">
        <v>42</v>
      </c>
      <c r="D61" t="s">
        <v>23</v>
      </c>
      <c r="E61" t="s">
        <v>21</v>
      </c>
      <c r="F61" t="s">
        <v>22</v>
      </c>
    </row>
    <row r="62" spans="1:6" x14ac:dyDescent="0.25">
      <c r="A62">
        <v>2008</v>
      </c>
      <c r="B62" t="s">
        <v>76</v>
      </c>
      <c r="C62" t="s">
        <v>42</v>
      </c>
      <c r="D62" t="s">
        <v>227</v>
      </c>
      <c r="E62" t="s">
        <v>9</v>
      </c>
      <c r="F62" t="s">
        <v>81</v>
      </c>
    </row>
    <row r="63" spans="1:6" x14ac:dyDescent="0.25">
      <c r="A63">
        <v>2008</v>
      </c>
      <c r="B63" t="s">
        <v>76</v>
      </c>
      <c r="C63" t="s">
        <v>42</v>
      </c>
      <c r="D63" t="s">
        <v>227</v>
      </c>
      <c r="E63" t="s">
        <v>83</v>
      </c>
      <c r="F63" t="s">
        <v>82</v>
      </c>
    </row>
    <row r="64" spans="1:6" x14ac:dyDescent="0.25">
      <c r="A64">
        <v>2008</v>
      </c>
      <c r="B64" t="s">
        <v>76</v>
      </c>
      <c r="C64" t="s">
        <v>42</v>
      </c>
      <c r="D64" t="s">
        <v>227</v>
      </c>
      <c r="E64" t="s">
        <v>85</v>
      </c>
      <c r="F64" t="s">
        <v>84</v>
      </c>
    </row>
    <row r="65" spans="1:6" x14ac:dyDescent="0.25">
      <c r="A65">
        <v>2008</v>
      </c>
      <c r="B65" t="s">
        <v>76</v>
      </c>
      <c r="C65" t="s">
        <v>42</v>
      </c>
      <c r="D65" t="s">
        <v>220</v>
      </c>
      <c r="E65" t="s">
        <v>86</v>
      </c>
      <c r="F65" t="s">
        <v>66</v>
      </c>
    </row>
    <row r="66" spans="1:6" x14ac:dyDescent="0.25">
      <c r="A66">
        <v>2008</v>
      </c>
      <c r="B66" t="s">
        <v>76</v>
      </c>
      <c r="C66" t="s">
        <v>42</v>
      </c>
      <c r="D66" t="s">
        <v>53</v>
      </c>
      <c r="E66" t="s">
        <v>88</v>
      </c>
      <c r="F66" t="s">
        <v>87</v>
      </c>
    </row>
    <row r="67" spans="1:6" x14ac:dyDescent="0.25">
      <c r="A67">
        <v>2008</v>
      </c>
      <c r="B67" t="s">
        <v>76</v>
      </c>
      <c r="C67" t="s">
        <v>42</v>
      </c>
      <c r="D67" t="s">
        <v>206</v>
      </c>
      <c r="E67" t="s">
        <v>90</v>
      </c>
      <c r="F67" t="s">
        <v>89</v>
      </c>
    </row>
    <row r="68" spans="1:6" x14ac:dyDescent="0.25">
      <c r="A68">
        <v>2008</v>
      </c>
      <c r="B68" t="s">
        <v>76</v>
      </c>
      <c r="C68" t="s">
        <v>42</v>
      </c>
      <c r="D68" t="s">
        <v>20</v>
      </c>
      <c r="E68" t="s">
        <v>21</v>
      </c>
      <c r="F68" t="s">
        <v>91</v>
      </c>
    </row>
    <row r="69" spans="1:6" x14ac:dyDescent="0.25">
      <c r="A69">
        <v>2008</v>
      </c>
      <c r="B69" t="s">
        <v>76</v>
      </c>
      <c r="C69" t="s">
        <v>6</v>
      </c>
      <c r="D69" t="s">
        <v>224</v>
      </c>
      <c r="E69" t="s">
        <v>78</v>
      </c>
      <c r="F69" t="s">
        <v>77</v>
      </c>
    </row>
    <row r="70" spans="1:6" x14ac:dyDescent="0.25">
      <c r="A70">
        <v>2008</v>
      </c>
      <c r="B70" t="s">
        <v>76</v>
      </c>
      <c r="C70" t="s">
        <v>6</v>
      </c>
      <c r="D70" t="s">
        <v>220</v>
      </c>
      <c r="E70" t="s">
        <v>67</v>
      </c>
      <c r="F70" t="s">
        <v>66</v>
      </c>
    </row>
    <row r="71" spans="1:6" x14ac:dyDescent="0.25">
      <c r="A71">
        <v>2008</v>
      </c>
      <c r="B71" t="s">
        <v>76</v>
      </c>
      <c r="C71" t="s">
        <v>6</v>
      </c>
      <c r="D71" t="s">
        <v>25</v>
      </c>
      <c r="E71" t="s">
        <v>39</v>
      </c>
      <c r="F71" t="s">
        <v>58</v>
      </c>
    </row>
    <row r="72" spans="1:6" x14ac:dyDescent="0.25">
      <c r="A72">
        <v>2008</v>
      </c>
      <c r="B72" t="s">
        <v>76</v>
      </c>
      <c r="C72" t="s">
        <v>26</v>
      </c>
      <c r="D72" t="s">
        <v>23</v>
      </c>
      <c r="E72" t="s">
        <v>39</v>
      </c>
      <c r="F72" t="s">
        <v>80</v>
      </c>
    </row>
    <row r="73" spans="1:6" x14ac:dyDescent="0.25">
      <c r="A73">
        <v>2008</v>
      </c>
      <c r="B73" t="s">
        <v>76</v>
      </c>
      <c r="C73" t="s">
        <v>26</v>
      </c>
      <c r="D73" t="s">
        <v>206</v>
      </c>
      <c r="E73" t="s">
        <v>69</v>
      </c>
      <c r="F73" t="s">
        <v>68</v>
      </c>
    </row>
    <row r="74" spans="1:6" x14ac:dyDescent="0.25">
      <c r="A74">
        <v>2008</v>
      </c>
      <c r="B74" t="s">
        <v>76</v>
      </c>
      <c r="C74" t="s">
        <v>26</v>
      </c>
      <c r="D74" t="s">
        <v>20</v>
      </c>
      <c r="E74" t="s">
        <v>21</v>
      </c>
      <c r="F74" t="s">
        <v>79</v>
      </c>
    </row>
    <row r="75" spans="1:6" x14ac:dyDescent="0.25">
      <c r="A75">
        <v>2008</v>
      </c>
      <c r="B75" t="s">
        <v>76</v>
      </c>
      <c r="C75" t="s">
        <v>26</v>
      </c>
      <c r="D75" t="s">
        <v>25</v>
      </c>
      <c r="E75" t="s">
        <v>21</v>
      </c>
      <c r="F75" t="s">
        <v>24</v>
      </c>
    </row>
    <row r="76" spans="1:6" x14ac:dyDescent="0.25">
      <c r="A76">
        <v>2004</v>
      </c>
      <c r="B76" t="s">
        <v>95</v>
      </c>
      <c r="C76" t="s">
        <v>42</v>
      </c>
      <c r="D76" t="s">
        <v>224</v>
      </c>
      <c r="E76" t="s">
        <v>106</v>
      </c>
      <c r="F76" t="s">
        <v>105</v>
      </c>
    </row>
    <row r="77" spans="1:6" x14ac:dyDescent="0.25">
      <c r="A77">
        <v>2004</v>
      </c>
      <c r="B77" t="s">
        <v>95</v>
      </c>
      <c r="C77" t="s">
        <v>42</v>
      </c>
      <c r="D77" t="s">
        <v>227</v>
      </c>
      <c r="E77" t="s">
        <v>83</v>
      </c>
      <c r="F77" t="s">
        <v>82</v>
      </c>
    </row>
    <row r="78" spans="1:6" x14ac:dyDescent="0.25">
      <c r="A78">
        <v>2004</v>
      </c>
      <c r="B78" t="s">
        <v>95</v>
      </c>
      <c r="C78" t="s">
        <v>42</v>
      </c>
      <c r="D78" t="s">
        <v>227</v>
      </c>
      <c r="E78" t="s">
        <v>104</v>
      </c>
      <c r="F78" t="s">
        <v>103</v>
      </c>
    </row>
    <row r="79" spans="1:6" x14ac:dyDescent="0.25">
      <c r="A79">
        <v>2004</v>
      </c>
      <c r="B79" t="s">
        <v>95</v>
      </c>
      <c r="C79" t="s">
        <v>6</v>
      </c>
      <c r="D79" t="s">
        <v>99</v>
      </c>
      <c r="E79" t="s">
        <v>100</v>
      </c>
      <c r="F79" t="s">
        <v>98</v>
      </c>
    </row>
    <row r="80" spans="1:6" x14ac:dyDescent="0.25">
      <c r="A80">
        <v>2004</v>
      </c>
      <c r="B80" t="s">
        <v>95</v>
      </c>
      <c r="C80" t="s">
        <v>6</v>
      </c>
      <c r="D80" t="s">
        <v>206</v>
      </c>
      <c r="E80" t="s">
        <v>97</v>
      </c>
      <c r="F80" t="s">
        <v>96</v>
      </c>
    </row>
    <row r="81" spans="1:6" x14ac:dyDescent="0.25">
      <c r="A81">
        <v>2004</v>
      </c>
      <c r="B81" t="s">
        <v>95</v>
      </c>
      <c r="C81" t="s">
        <v>6</v>
      </c>
      <c r="D81" t="s">
        <v>206</v>
      </c>
      <c r="E81" t="s">
        <v>69</v>
      </c>
      <c r="F81" t="s">
        <v>101</v>
      </c>
    </row>
    <row r="82" spans="1:6" x14ac:dyDescent="0.25">
      <c r="A82">
        <v>2004</v>
      </c>
      <c r="B82" t="s">
        <v>95</v>
      </c>
      <c r="C82" t="s">
        <v>6</v>
      </c>
      <c r="D82" t="s">
        <v>20</v>
      </c>
      <c r="E82" t="s">
        <v>21</v>
      </c>
      <c r="F82" t="s">
        <v>91</v>
      </c>
    </row>
    <row r="83" spans="1:6" x14ac:dyDescent="0.25">
      <c r="A83">
        <v>2004</v>
      </c>
      <c r="B83" t="s">
        <v>95</v>
      </c>
      <c r="C83" t="s">
        <v>6</v>
      </c>
      <c r="D83" t="s">
        <v>25</v>
      </c>
      <c r="E83" t="s">
        <v>21</v>
      </c>
      <c r="F83" t="s">
        <v>24</v>
      </c>
    </row>
    <row r="84" spans="1:6" x14ac:dyDescent="0.25">
      <c r="A84">
        <v>2004</v>
      </c>
      <c r="B84" t="s">
        <v>95</v>
      </c>
      <c r="C84" t="s">
        <v>26</v>
      </c>
      <c r="D84" t="s">
        <v>23</v>
      </c>
      <c r="E84" t="s">
        <v>39</v>
      </c>
      <c r="F84" t="s">
        <v>80</v>
      </c>
    </row>
    <row r="85" spans="1:6" x14ac:dyDescent="0.25">
      <c r="A85">
        <v>2004</v>
      </c>
      <c r="B85" t="s">
        <v>95</v>
      </c>
      <c r="C85" t="s">
        <v>26</v>
      </c>
      <c r="D85" t="s">
        <v>20</v>
      </c>
      <c r="E85" t="s">
        <v>39</v>
      </c>
      <c r="F85" t="s">
        <v>102</v>
      </c>
    </row>
    <row r="86" spans="1:6" x14ac:dyDescent="0.25">
      <c r="A86">
        <v>2000</v>
      </c>
      <c r="B86" t="s">
        <v>107</v>
      </c>
      <c r="C86" t="s">
        <v>42</v>
      </c>
      <c r="D86" t="s">
        <v>118</v>
      </c>
      <c r="E86" t="s">
        <v>39</v>
      </c>
      <c r="F86" t="s">
        <v>117</v>
      </c>
    </row>
    <row r="87" spans="1:6" x14ac:dyDescent="0.25">
      <c r="A87">
        <v>2000</v>
      </c>
      <c r="B87" t="s">
        <v>107</v>
      </c>
      <c r="C87" t="s">
        <v>42</v>
      </c>
      <c r="D87" t="s">
        <v>99</v>
      </c>
      <c r="E87" t="s">
        <v>116</v>
      </c>
      <c r="F87" t="s">
        <v>115</v>
      </c>
    </row>
    <row r="88" spans="1:6" x14ac:dyDescent="0.25">
      <c r="A88">
        <v>2000</v>
      </c>
      <c r="B88" t="s">
        <v>107</v>
      </c>
      <c r="C88" t="s">
        <v>42</v>
      </c>
      <c r="D88" t="s">
        <v>220</v>
      </c>
      <c r="E88" t="s">
        <v>113</v>
      </c>
      <c r="F88" t="s">
        <v>112</v>
      </c>
    </row>
    <row r="89" spans="1:6" x14ac:dyDescent="0.25">
      <c r="A89">
        <v>2000</v>
      </c>
      <c r="B89" t="s">
        <v>107</v>
      </c>
      <c r="C89" t="s">
        <v>42</v>
      </c>
      <c r="D89" t="s">
        <v>206</v>
      </c>
      <c r="E89" t="s">
        <v>69</v>
      </c>
      <c r="F89" t="s">
        <v>101</v>
      </c>
    </row>
    <row r="90" spans="1:6" x14ac:dyDescent="0.25">
      <c r="A90">
        <v>2000</v>
      </c>
      <c r="B90" t="s">
        <v>107</v>
      </c>
      <c r="C90" t="s">
        <v>42</v>
      </c>
      <c r="D90" t="s">
        <v>20</v>
      </c>
      <c r="E90" t="s">
        <v>39</v>
      </c>
      <c r="F90" t="s">
        <v>114</v>
      </c>
    </row>
    <row r="91" spans="1:6" x14ac:dyDescent="0.25">
      <c r="A91">
        <v>2000</v>
      </c>
      <c r="B91" t="s">
        <v>107</v>
      </c>
      <c r="C91" t="s">
        <v>42</v>
      </c>
      <c r="D91" t="s">
        <v>25</v>
      </c>
      <c r="E91" t="s">
        <v>39</v>
      </c>
      <c r="F91" t="s">
        <v>58</v>
      </c>
    </row>
    <row r="92" spans="1:6" x14ac:dyDescent="0.25">
      <c r="A92">
        <v>2000</v>
      </c>
      <c r="B92" t="s">
        <v>107</v>
      </c>
      <c r="C92" t="s">
        <v>26</v>
      </c>
      <c r="D92" t="s">
        <v>224</v>
      </c>
      <c r="E92" t="s">
        <v>93</v>
      </c>
      <c r="F92" t="s">
        <v>111</v>
      </c>
    </row>
    <row r="93" spans="1:6" x14ac:dyDescent="0.25">
      <c r="A93">
        <v>2000</v>
      </c>
      <c r="B93" t="s">
        <v>107</v>
      </c>
      <c r="C93" t="s">
        <v>26</v>
      </c>
      <c r="D93" t="s">
        <v>227</v>
      </c>
      <c r="E93" t="s">
        <v>83</v>
      </c>
      <c r="F93" t="s">
        <v>84</v>
      </c>
    </row>
    <row r="94" spans="1:6" x14ac:dyDescent="0.25">
      <c r="A94">
        <v>2000</v>
      </c>
      <c r="B94" t="s">
        <v>107</v>
      </c>
      <c r="C94" t="s">
        <v>26</v>
      </c>
      <c r="D94" t="s">
        <v>227</v>
      </c>
      <c r="E94" t="s">
        <v>109</v>
      </c>
      <c r="F94" t="s">
        <v>108</v>
      </c>
    </row>
    <row r="95" spans="1:6" x14ac:dyDescent="0.25">
      <c r="A95">
        <v>2000</v>
      </c>
      <c r="B95" t="s">
        <v>107</v>
      </c>
      <c r="C95" t="s">
        <v>26</v>
      </c>
      <c r="D95" t="s">
        <v>206</v>
      </c>
      <c r="E95" t="s">
        <v>97</v>
      </c>
      <c r="F95" t="s">
        <v>96</v>
      </c>
    </row>
    <row r="96" spans="1:6" x14ac:dyDescent="0.25">
      <c r="A96">
        <v>2000</v>
      </c>
      <c r="B96" t="s">
        <v>107</v>
      </c>
      <c r="C96" t="s">
        <v>26</v>
      </c>
      <c r="D96" t="s">
        <v>20</v>
      </c>
      <c r="E96" t="s">
        <v>39</v>
      </c>
      <c r="F96" t="s">
        <v>102</v>
      </c>
    </row>
    <row r="97" spans="1:6" x14ac:dyDescent="0.25">
      <c r="A97">
        <v>2000</v>
      </c>
      <c r="B97" t="s">
        <v>107</v>
      </c>
      <c r="C97" t="s">
        <v>26</v>
      </c>
      <c r="D97" t="s">
        <v>20</v>
      </c>
      <c r="E97" t="s">
        <v>21</v>
      </c>
      <c r="F97" t="s">
        <v>110</v>
      </c>
    </row>
    <row r="98" spans="1:6" x14ac:dyDescent="0.25">
      <c r="A98">
        <v>1996</v>
      </c>
      <c r="B98" t="s">
        <v>119</v>
      </c>
      <c r="C98" t="s">
        <v>42</v>
      </c>
      <c r="D98" t="s">
        <v>224</v>
      </c>
      <c r="E98" t="s">
        <v>93</v>
      </c>
      <c r="F98" t="s">
        <v>132</v>
      </c>
    </row>
    <row r="99" spans="1:6" x14ac:dyDescent="0.25">
      <c r="A99">
        <v>1996</v>
      </c>
      <c r="B99" t="s">
        <v>119</v>
      </c>
      <c r="C99" t="s">
        <v>42</v>
      </c>
      <c r="D99" t="s">
        <v>23</v>
      </c>
      <c r="E99" t="s">
        <v>21</v>
      </c>
      <c r="F99" t="s">
        <v>22</v>
      </c>
    </row>
    <row r="100" spans="1:6" x14ac:dyDescent="0.25">
      <c r="A100">
        <v>1996</v>
      </c>
      <c r="B100" t="s">
        <v>119</v>
      </c>
      <c r="C100" t="s">
        <v>42</v>
      </c>
      <c r="D100" t="s">
        <v>99</v>
      </c>
      <c r="E100" t="s">
        <v>116</v>
      </c>
      <c r="F100" t="s">
        <v>115</v>
      </c>
    </row>
    <row r="101" spans="1:6" x14ac:dyDescent="0.25">
      <c r="A101">
        <v>1996</v>
      </c>
      <c r="B101" t="s">
        <v>119</v>
      </c>
      <c r="C101" t="s">
        <v>42</v>
      </c>
      <c r="D101" t="s">
        <v>227</v>
      </c>
      <c r="E101" t="s">
        <v>128</v>
      </c>
      <c r="F101" t="s">
        <v>127</v>
      </c>
    </row>
    <row r="102" spans="1:6" x14ac:dyDescent="0.25">
      <c r="A102">
        <v>1996</v>
      </c>
      <c r="B102" t="s">
        <v>119</v>
      </c>
      <c r="C102" t="s">
        <v>42</v>
      </c>
      <c r="D102" t="s">
        <v>227</v>
      </c>
      <c r="E102" t="s">
        <v>125</v>
      </c>
      <c r="F102" t="s">
        <v>124</v>
      </c>
    </row>
    <row r="103" spans="1:6" x14ac:dyDescent="0.25">
      <c r="A103">
        <v>1996</v>
      </c>
      <c r="B103" t="s">
        <v>119</v>
      </c>
      <c r="C103" t="s">
        <v>42</v>
      </c>
      <c r="D103" t="s">
        <v>220</v>
      </c>
      <c r="E103" t="s">
        <v>126</v>
      </c>
      <c r="F103" t="s">
        <v>121</v>
      </c>
    </row>
    <row r="104" spans="1:6" x14ac:dyDescent="0.25">
      <c r="A104">
        <v>1996</v>
      </c>
      <c r="B104" t="s">
        <v>119</v>
      </c>
      <c r="C104" t="s">
        <v>42</v>
      </c>
      <c r="D104" t="s">
        <v>220</v>
      </c>
      <c r="E104" t="s">
        <v>67</v>
      </c>
      <c r="F104" t="s">
        <v>129</v>
      </c>
    </row>
    <row r="105" spans="1:6" x14ac:dyDescent="0.25">
      <c r="A105">
        <v>1996</v>
      </c>
      <c r="B105" t="s">
        <v>119</v>
      </c>
      <c r="C105" t="s">
        <v>42</v>
      </c>
      <c r="D105" t="s">
        <v>206</v>
      </c>
      <c r="E105" t="s">
        <v>131</v>
      </c>
      <c r="F105" t="s">
        <v>130</v>
      </c>
    </row>
    <row r="106" spans="1:6" x14ac:dyDescent="0.25">
      <c r="A106">
        <v>1996</v>
      </c>
      <c r="B106" t="s">
        <v>119</v>
      </c>
      <c r="C106" t="s">
        <v>42</v>
      </c>
      <c r="D106" t="s">
        <v>25</v>
      </c>
      <c r="E106" t="s">
        <v>39</v>
      </c>
      <c r="F106" t="s">
        <v>58</v>
      </c>
    </row>
    <row r="107" spans="1:6" x14ac:dyDescent="0.25">
      <c r="A107">
        <v>1996</v>
      </c>
      <c r="B107" t="s">
        <v>119</v>
      </c>
      <c r="C107" t="s">
        <v>6</v>
      </c>
      <c r="D107" t="s">
        <v>206</v>
      </c>
      <c r="E107" t="s">
        <v>97</v>
      </c>
      <c r="F107" t="s">
        <v>96</v>
      </c>
    </row>
    <row r="108" spans="1:6" x14ac:dyDescent="0.25">
      <c r="A108">
        <v>1996</v>
      </c>
      <c r="B108" t="s">
        <v>119</v>
      </c>
      <c r="C108" t="s">
        <v>6</v>
      </c>
      <c r="D108" t="s">
        <v>206</v>
      </c>
      <c r="E108" t="s">
        <v>69</v>
      </c>
      <c r="F108" t="s">
        <v>101</v>
      </c>
    </row>
    <row r="109" spans="1:6" x14ac:dyDescent="0.25">
      <c r="A109">
        <v>1996</v>
      </c>
      <c r="B109" t="s">
        <v>119</v>
      </c>
      <c r="C109" t="s">
        <v>6</v>
      </c>
      <c r="D109" t="s">
        <v>20</v>
      </c>
      <c r="E109" t="s">
        <v>39</v>
      </c>
      <c r="F109" t="s">
        <v>120</v>
      </c>
    </row>
    <row r="110" spans="1:6" x14ac:dyDescent="0.25">
      <c r="A110">
        <v>1996</v>
      </c>
      <c r="B110" t="s">
        <v>119</v>
      </c>
      <c r="C110" t="s">
        <v>26</v>
      </c>
      <c r="D110" t="s">
        <v>118</v>
      </c>
      <c r="E110" t="s">
        <v>39</v>
      </c>
      <c r="F110" t="s">
        <v>117</v>
      </c>
    </row>
    <row r="111" spans="1:6" x14ac:dyDescent="0.25">
      <c r="A111">
        <v>1996</v>
      </c>
      <c r="B111" t="s">
        <v>119</v>
      </c>
      <c r="C111" t="s">
        <v>26</v>
      </c>
      <c r="D111" t="s">
        <v>220</v>
      </c>
      <c r="E111" t="s">
        <v>122</v>
      </c>
      <c r="F111" t="s">
        <v>121</v>
      </c>
    </row>
    <row r="112" spans="1:6" x14ac:dyDescent="0.25">
      <c r="A112">
        <v>1996</v>
      </c>
      <c r="B112" t="s">
        <v>119</v>
      </c>
      <c r="C112" t="s">
        <v>26</v>
      </c>
      <c r="D112" t="s">
        <v>20</v>
      </c>
      <c r="E112" t="s">
        <v>39</v>
      </c>
      <c r="F112" t="s">
        <v>123</v>
      </c>
    </row>
    <row r="113" spans="1:6" x14ac:dyDescent="0.25">
      <c r="A113">
        <v>1992</v>
      </c>
      <c r="B113" t="s">
        <v>133</v>
      </c>
      <c r="C113" t="s">
        <v>6</v>
      </c>
      <c r="D113" t="s">
        <v>227</v>
      </c>
      <c r="E113" t="s">
        <v>128</v>
      </c>
      <c r="F113" t="s">
        <v>134</v>
      </c>
    </row>
    <row r="114" spans="1:6" x14ac:dyDescent="0.25">
      <c r="A114">
        <v>1992</v>
      </c>
      <c r="B114" t="s">
        <v>133</v>
      </c>
      <c r="C114" t="s">
        <v>6</v>
      </c>
      <c r="D114" t="s">
        <v>25</v>
      </c>
      <c r="E114" t="s">
        <v>21</v>
      </c>
      <c r="F114" t="s">
        <v>24</v>
      </c>
    </row>
    <row r="115" spans="1:6" x14ac:dyDescent="0.25">
      <c r="A115">
        <v>1992</v>
      </c>
      <c r="B115" t="s">
        <v>133</v>
      </c>
      <c r="C115" t="s">
        <v>26</v>
      </c>
      <c r="D115" t="s">
        <v>220</v>
      </c>
      <c r="E115" t="s">
        <v>135</v>
      </c>
      <c r="F115" t="s">
        <v>121</v>
      </c>
    </row>
    <row r="116" spans="1:6" x14ac:dyDescent="0.25">
      <c r="A116">
        <v>1988</v>
      </c>
      <c r="B116" t="s">
        <v>136</v>
      </c>
      <c r="C116" t="s">
        <v>42</v>
      </c>
      <c r="D116" t="s">
        <v>224</v>
      </c>
      <c r="E116" t="s">
        <v>142</v>
      </c>
      <c r="F116" t="s">
        <v>141</v>
      </c>
    </row>
    <row r="117" spans="1:6" x14ac:dyDescent="0.25">
      <c r="A117">
        <v>1988</v>
      </c>
      <c r="B117" t="s">
        <v>136</v>
      </c>
      <c r="C117" t="s">
        <v>42</v>
      </c>
      <c r="D117" t="s">
        <v>206</v>
      </c>
      <c r="E117" t="s">
        <v>69</v>
      </c>
      <c r="F117" t="s">
        <v>139</v>
      </c>
    </row>
    <row r="118" spans="1:6" x14ac:dyDescent="0.25">
      <c r="A118">
        <v>1988</v>
      </c>
      <c r="B118" t="s">
        <v>136</v>
      </c>
      <c r="C118" t="s">
        <v>42</v>
      </c>
      <c r="D118" t="s">
        <v>206</v>
      </c>
      <c r="E118" t="s">
        <v>131</v>
      </c>
      <c r="F118" t="s">
        <v>140</v>
      </c>
    </row>
    <row r="119" spans="1:6" x14ac:dyDescent="0.25">
      <c r="A119">
        <v>1988</v>
      </c>
      <c r="B119" t="s">
        <v>136</v>
      </c>
      <c r="C119" t="s">
        <v>6</v>
      </c>
      <c r="D119" t="s">
        <v>227</v>
      </c>
      <c r="E119" t="s">
        <v>125</v>
      </c>
      <c r="F119" t="s">
        <v>124</v>
      </c>
    </row>
    <row r="120" spans="1:6" x14ac:dyDescent="0.25">
      <c r="A120">
        <v>1988</v>
      </c>
      <c r="B120" t="s">
        <v>136</v>
      </c>
      <c r="C120" t="s">
        <v>26</v>
      </c>
      <c r="D120" t="s">
        <v>224</v>
      </c>
      <c r="E120" t="s">
        <v>138</v>
      </c>
      <c r="F120" t="s">
        <v>137</v>
      </c>
    </row>
    <row r="121" spans="1:6" x14ac:dyDescent="0.25">
      <c r="A121">
        <v>1988</v>
      </c>
      <c r="B121" t="s">
        <v>136</v>
      </c>
      <c r="C121" t="s">
        <v>26</v>
      </c>
      <c r="D121" t="s">
        <v>23</v>
      </c>
      <c r="E121" t="s">
        <v>21</v>
      </c>
      <c r="F121" t="s">
        <v>22</v>
      </c>
    </row>
    <row r="122" spans="1:6" x14ac:dyDescent="0.25">
      <c r="A122">
        <v>1984</v>
      </c>
      <c r="B122" t="s">
        <v>143</v>
      </c>
      <c r="C122" t="s">
        <v>42</v>
      </c>
      <c r="D122" t="s">
        <v>227</v>
      </c>
      <c r="E122" t="s">
        <v>150</v>
      </c>
      <c r="F122" t="s">
        <v>149</v>
      </c>
    </row>
    <row r="123" spans="1:6" x14ac:dyDescent="0.25">
      <c r="A123">
        <v>1984</v>
      </c>
      <c r="B123" t="s">
        <v>143</v>
      </c>
      <c r="C123" t="s">
        <v>42</v>
      </c>
      <c r="D123" t="s">
        <v>227</v>
      </c>
      <c r="E123" t="s">
        <v>152</v>
      </c>
      <c r="F123" t="s">
        <v>151</v>
      </c>
    </row>
    <row r="124" spans="1:6" x14ac:dyDescent="0.25">
      <c r="A124">
        <v>1984</v>
      </c>
      <c r="B124" t="s">
        <v>143</v>
      </c>
      <c r="C124" t="s">
        <v>6</v>
      </c>
      <c r="D124" t="s">
        <v>224</v>
      </c>
      <c r="E124" t="s">
        <v>138</v>
      </c>
      <c r="F124" t="s">
        <v>137</v>
      </c>
    </row>
    <row r="125" spans="1:6" x14ac:dyDescent="0.25">
      <c r="A125">
        <v>1984</v>
      </c>
      <c r="B125" t="s">
        <v>143</v>
      </c>
      <c r="C125" t="s">
        <v>26</v>
      </c>
      <c r="D125" t="s">
        <v>23</v>
      </c>
      <c r="E125" t="s">
        <v>21</v>
      </c>
      <c r="F125" t="s">
        <v>22</v>
      </c>
    </row>
    <row r="126" spans="1:6" x14ac:dyDescent="0.25">
      <c r="A126">
        <v>1984</v>
      </c>
      <c r="B126" t="s">
        <v>143</v>
      </c>
      <c r="C126" t="s">
        <v>26</v>
      </c>
      <c r="D126" t="s">
        <v>227</v>
      </c>
      <c r="E126" t="s">
        <v>125</v>
      </c>
      <c r="F126" t="s">
        <v>148</v>
      </c>
    </row>
    <row r="127" spans="1:6" x14ac:dyDescent="0.25">
      <c r="A127">
        <v>1984</v>
      </c>
      <c r="B127" t="s">
        <v>143</v>
      </c>
      <c r="C127" t="s">
        <v>26</v>
      </c>
      <c r="D127" t="s">
        <v>220</v>
      </c>
      <c r="E127" t="s">
        <v>145</v>
      </c>
      <c r="F127" t="s">
        <v>144</v>
      </c>
    </row>
    <row r="128" spans="1:6" x14ac:dyDescent="0.25">
      <c r="A128">
        <v>1984</v>
      </c>
      <c r="B128" t="s">
        <v>143</v>
      </c>
      <c r="C128" t="s">
        <v>26</v>
      </c>
      <c r="D128" t="s">
        <v>206</v>
      </c>
      <c r="E128" t="s">
        <v>147</v>
      </c>
      <c r="F128" t="s">
        <v>146</v>
      </c>
    </row>
    <row r="129" spans="1:6" x14ac:dyDescent="0.25">
      <c r="A129">
        <v>1984</v>
      </c>
      <c r="B129" t="s">
        <v>143</v>
      </c>
      <c r="C129" t="s">
        <v>26</v>
      </c>
      <c r="D129" t="s">
        <v>25</v>
      </c>
      <c r="E129" t="s">
        <v>21</v>
      </c>
      <c r="F129" t="s">
        <v>24</v>
      </c>
    </row>
    <row r="130" spans="1:6" x14ac:dyDescent="0.25">
      <c r="A130">
        <v>1980</v>
      </c>
      <c r="B130" t="s">
        <v>153</v>
      </c>
      <c r="C130" t="s">
        <v>42</v>
      </c>
      <c r="D130" t="s">
        <v>224</v>
      </c>
      <c r="E130" t="s">
        <v>160</v>
      </c>
      <c r="F130" t="s">
        <v>159</v>
      </c>
    </row>
    <row r="131" spans="1:6" x14ac:dyDescent="0.25">
      <c r="A131">
        <v>1980</v>
      </c>
      <c r="B131" t="s">
        <v>153</v>
      </c>
      <c r="C131" t="s">
        <v>42</v>
      </c>
      <c r="D131" t="s">
        <v>220</v>
      </c>
      <c r="E131" t="s">
        <v>158</v>
      </c>
      <c r="F131" t="s">
        <v>157</v>
      </c>
    </row>
    <row r="132" spans="1:6" x14ac:dyDescent="0.25">
      <c r="A132">
        <v>1980</v>
      </c>
      <c r="B132" t="s">
        <v>153</v>
      </c>
      <c r="C132" t="s">
        <v>6</v>
      </c>
      <c r="D132" t="s">
        <v>206</v>
      </c>
      <c r="E132" t="s">
        <v>90</v>
      </c>
      <c r="F132" t="s">
        <v>154</v>
      </c>
    </row>
    <row r="133" spans="1:6" x14ac:dyDescent="0.25">
      <c r="A133">
        <v>1980</v>
      </c>
      <c r="B133" t="s">
        <v>153</v>
      </c>
      <c r="C133" t="s">
        <v>6</v>
      </c>
      <c r="D133" t="s">
        <v>206</v>
      </c>
      <c r="E133" t="s">
        <v>131</v>
      </c>
      <c r="F133" t="s">
        <v>155</v>
      </c>
    </row>
    <row r="134" spans="1:6" x14ac:dyDescent="0.25">
      <c r="A134">
        <v>1976</v>
      </c>
      <c r="B134" t="s">
        <v>161</v>
      </c>
      <c r="C134" t="s">
        <v>42</v>
      </c>
      <c r="D134" t="s">
        <v>224</v>
      </c>
      <c r="E134" t="s">
        <v>160</v>
      </c>
      <c r="F134" t="s">
        <v>159</v>
      </c>
    </row>
    <row r="135" spans="1:6" x14ac:dyDescent="0.25">
      <c r="A135">
        <v>1976</v>
      </c>
      <c r="B135" t="s">
        <v>161</v>
      </c>
      <c r="C135" t="s">
        <v>42</v>
      </c>
      <c r="D135" t="s">
        <v>206</v>
      </c>
      <c r="E135" t="s">
        <v>163</v>
      </c>
      <c r="F135" t="s">
        <v>162</v>
      </c>
    </row>
    <row r="136" spans="1:6" x14ac:dyDescent="0.25">
      <c r="A136">
        <v>1972</v>
      </c>
      <c r="B136" t="s">
        <v>164</v>
      </c>
      <c r="C136" t="s">
        <v>42</v>
      </c>
      <c r="D136" t="s">
        <v>224</v>
      </c>
      <c r="E136" t="s">
        <v>160</v>
      </c>
      <c r="F136" t="s">
        <v>167</v>
      </c>
    </row>
    <row r="137" spans="1:6" x14ac:dyDescent="0.25">
      <c r="A137">
        <v>1972</v>
      </c>
      <c r="B137" t="s">
        <v>164</v>
      </c>
      <c r="C137" t="s">
        <v>42</v>
      </c>
      <c r="D137" t="s">
        <v>227</v>
      </c>
      <c r="E137" t="s">
        <v>166</v>
      </c>
      <c r="F137" t="s">
        <v>165</v>
      </c>
    </row>
    <row r="138" spans="1:6" x14ac:dyDescent="0.25">
      <c r="A138">
        <v>1968</v>
      </c>
      <c r="B138" t="s">
        <v>168</v>
      </c>
      <c r="C138" t="s">
        <v>42</v>
      </c>
      <c r="D138" t="s">
        <v>210</v>
      </c>
      <c r="E138" t="s">
        <v>171</v>
      </c>
      <c r="F138" t="s">
        <v>170</v>
      </c>
    </row>
    <row r="139" spans="1:6" x14ac:dyDescent="0.25">
      <c r="A139">
        <v>1968</v>
      </c>
      <c r="B139" t="s">
        <v>168</v>
      </c>
      <c r="C139" t="s">
        <v>42</v>
      </c>
      <c r="D139" t="s">
        <v>206</v>
      </c>
      <c r="E139" t="s">
        <v>163</v>
      </c>
      <c r="F139" t="s">
        <v>169</v>
      </c>
    </row>
    <row r="140" spans="1:6" x14ac:dyDescent="0.25">
      <c r="A140">
        <v>1968</v>
      </c>
      <c r="B140" t="s">
        <v>168</v>
      </c>
      <c r="C140" t="s">
        <v>26</v>
      </c>
      <c r="D140" t="s">
        <v>224</v>
      </c>
      <c r="E140" t="s">
        <v>160</v>
      </c>
      <c r="F140" t="s">
        <v>167</v>
      </c>
    </row>
    <row r="141" spans="1:6" x14ac:dyDescent="0.25">
      <c r="A141">
        <v>1964</v>
      </c>
      <c r="B141" t="s">
        <v>172</v>
      </c>
      <c r="C141" t="s">
        <v>42</v>
      </c>
      <c r="D141" t="s">
        <v>118</v>
      </c>
      <c r="E141" t="s">
        <v>21</v>
      </c>
      <c r="F141" t="s">
        <v>173</v>
      </c>
    </row>
    <row r="142" spans="1:6" x14ac:dyDescent="0.25">
      <c r="A142">
        <v>1960</v>
      </c>
      <c r="B142" t="s">
        <v>174</v>
      </c>
      <c r="C142" t="s">
        <v>42</v>
      </c>
      <c r="D142" t="s">
        <v>118</v>
      </c>
      <c r="E142" t="s">
        <v>21</v>
      </c>
      <c r="F142" t="s">
        <v>173</v>
      </c>
    </row>
    <row r="143" spans="1:6" x14ac:dyDescent="0.25">
      <c r="A143">
        <v>1960</v>
      </c>
      <c r="B143" t="s">
        <v>174</v>
      </c>
      <c r="C143" t="s">
        <v>42</v>
      </c>
      <c r="D143" t="s">
        <v>220</v>
      </c>
      <c r="E143" t="s">
        <v>86</v>
      </c>
      <c r="F143" t="s">
        <v>175</v>
      </c>
    </row>
    <row r="144" spans="1:6" x14ac:dyDescent="0.25">
      <c r="A144">
        <v>1956</v>
      </c>
      <c r="B144" t="s">
        <v>176</v>
      </c>
      <c r="C144" t="s">
        <v>6</v>
      </c>
      <c r="D144" t="s">
        <v>224</v>
      </c>
      <c r="E144" t="s">
        <v>160</v>
      </c>
      <c r="F144" t="s">
        <v>177</v>
      </c>
    </row>
    <row r="145" spans="1:6" x14ac:dyDescent="0.25">
      <c r="A145">
        <v>1952</v>
      </c>
      <c r="B145" t="s">
        <v>178</v>
      </c>
      <c r="C145" t="s">
        <v>42</v>
      </c>
      <c r="D145" t="s">
        <v>224</v>
      </c>
      <c r="E145" t="s">
        <v>180</v>
      </c>
      <c r="F145" t="s">
        <v>179</v>
      </c>
    </row>
    <row r="146" spans="1:6" x14ac:dyDescent="0.25">
      <c r="A146">
        <v>1952</v>
      </c>
      <c r="B146" t="s">
        <v>178</v>
      </c>
      <c r="C146" t="s">
        <v>42</v>
      </c>
      <c r="D146" t="s">
        <v>220</v>
      </c>
      <c r="E146" t="s">
        <v>182</v>
      </c>
      <c r="F146" t="s">
        <v>181</v>
      </c>
    </row>
    <row r="147" spans="1:6" x14ac:dyDescent="0.25">
      <c r="A147">
        <v>1952</v>
      </c>
      <c r="B147" t="s">
        <v>178</v>
      </c>
      <c r="C147" t="s">
        <v>6</v>
      </c>
      <c r="D147" t="s">
        <v>224</v>
      </c>
      <c r="E147" t="s">
        <v>160</v>
      </c>
      <c r="F147" t="s">
        <v>177</v>
      </c>
    </row>
    <row r="148" spans="1:6" x14ac:dyDescent="0.25">
      <c r="A148">
        <v>1948</v>
      </c>
      <c r="B148" t="s">
        <v>183</v>
      </c>
      <c r="C148" t="s">
        <v>42</v>
      </c>
      <c r="D148" t="s">
        <v>118</v>
      </c>
      <c r="E148" t="s">
        <v>21</v>
      </c>
      <c r="F148" t="s">
        <v>173</v>
      </c>
    </row>
    <row r="149" spans="1:6" x14ac:dyDescent="0.25">
      <c r="A149">
        <v>1920</v>
      </c>
      <c r="B149" t="s">
        <v>184</v>
      </c>
      <c r="C149" t="s">
        <v>42</v>
      </c>
      <c r="D149" t="s">
        <v>28</v>
      </c>
      <c r="E149" t="s">
        <v>190</v>
      </c>
      <c r="F149" t="s">
        <v>189</v>
      </c>
    </row>
    <row r="150" spans="1:6" x14ac:dyDescent="0.25">
      <c r="A150">
        <v>1920</v>
      </c>
      <c r="B150" t="s">
        <v>184</v>
      </c>
      <c r="C150" t="s">
        <v>6</v>
      </c>
      <c r="D150" t="s">
        <v>28</v>
      </c>
      <c r="E150" t="s">
        <v>186</v>
      </c>
      <c r="F150" t="s">
        <v>185</v>
      </c>
    </row>
    <row r="151" spans="1:6" x14ac:dyDescent="0.25">
      <c r="A151">
        <v>1920</v>
      </c>
      <c r="B151" t="s">
        <v>184</v>
      </c>
      <c r="C151" t="s">
        <v>26</v>
      </c>
      <c r="D151" t="s">
        <v>28</v>
      </c>
      <c r="E151" t="s">
        <v>188</v>
      </c>
      <c r="F151" t="s">
        <v>187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0E92-9799-4961-AB16-75BBDBFE802A}">
  <dimension ref="A1:H20"/>
  <sheetViews>
    <sheetView showGridLines="0" workbookViewId="0">
      <selection activeCell="E1" sqref="E1"/>
    </sheetView>
  </sheetViews>
  <sheetFormatPr defaultRowHeight="15" x14ac:dyDescent="0.25"/>
  <cols>
    <col min="1" max="1" width="21.7109375" style="1" customWidth="1"/>
    <col min="2" max="2" width="37" customWidth="1"/>
    <col min="4" max="4" width="16.5703125" customWidth="1"/>
    <col min="5" max="5" width="21.28515625" customWidth="1"/>
    <col min="6" max="6" width="10.140625" bestFit="1" customWidth="1"/>
  </cols>
  <sheetData>
    <row r="1" spans="1:8" ht="129" customHeight="1" x14ac:dyDescent="0.25">
      <c r="A1" s="1" t="s">
        <v>5</v>
      </c>
      <c r="D1" s="1" t="str">
        <f>SUPORTE!V1</f>
        <v>Olimpiada</v>
      </c>
      <c r="E1" s="1">
        <f>INDEX($B:$B,MATCH($D$1,$A:$A,0))</f>
        <v>0</v>
      </c>
      <c r="F1" s="1"/>
      <c r="G1" s="1"/>
      <c r="H1" s="1"/>
    </row>
    <row r="2" spans="1:8" ht="129" customHeight="1" x14ac:dyDescent="0.25">
      <c r="A2" s="1" t="s">
        <v>55</v>
      </c>
      <c r="H2" s="1"/>
    </row>
    <row r="3" spans="1:8" ht="129" customHeight="1" x14ac:dyDescent="0.25">
      <c r="A3" s="1" t="s">
        <v>76</v>
      </c>
      <c r="H3" s="1"/>
    </row>
    <row r="4" spans="1:8" ht="129" customHeight="1" x14ac:dyDescent="0.25">
      <c r="A4" s="1" t="s">
        <v>95</v>
      </c>
      <c r="H4" s="1"/>
    </row>
    <row r="5" spans="1:8" ht="129" customHeight="1" x14ac:dyDescent="0.25">
      <c r="A5" s="1" t="s">
        <v>107</v>
      </c>
      <c r="H5" s="1"/>
    </row>
    <row r="6" spans="1:8" ht="129" customHeight="1" x14ac:dyDescent="0.25">
      <c r="A6" s="1" t="s">
        <v>119</v>
      </c>
      <c r="H6" s="1"/>
    </row>
    <row r="7" spans="1:8" ht="129" customHeight="1" x14ac:dyDescent="0.25">
      <c r="A7" s="1" t="s">
        <v>133</v>
      </c>
      <c r="H7" s="1"/>
    </row>
    <row r="8" spans="1:8" ht="129" customHeight="1" x14ac:dyDescent="0.25">
      <c r="A8" s="1" t="s">
        <v>136</v>
      </c>
      <c r="H8" s="1"/>
    </row>
    <row r="9" spans="1:8" ht="129" customHeight="1" x14ac:dyDescent="0.25">
      <c r="A9" s="1" t="s">
        <v>143</v>
      </c>
      <c r="H9" s="1"/>
    </row>
    <row r="10" spans="1:8" ht="129" customHeight="1" x14ac:dyDescent="0.25">
      <c r="A10" s="1" t="s">
        <v>153</v>
      </c>
      <c r="H10" s="1"/>
    </row>
    <row r="11" spans="1:8" ht="129" customHeight="1" x14ac:dyDescent="0.25">
      <c r="A11" s="1" t="s">
        <v>161</v>
      </c>
      <c r="H11" s="1"/>
    </row>
    <row r="12" spans="1:8" ht="129" customHeight="1" x14ac:dyDescent="0.25">
      <c r="A12" s="1" t="s">
        <v>164</v>
      </c>
      <c r="H12" s="1"/>
    </row>
    <row r="13" spans="1:8" ht="129" customHeight="1" x14ac:dyDescent="0.25">
      <c r="A13" s="1" t="s">
        <v>168</v>
      </c>
      <c r="H13" s="1"/>
    </row>
    <row r="14" spans="1:8" ht="129" customHeight="1" x14ac:dyDescent="0.25">
      <c r="A14" s="1" t="s">
        <v>172</v>
      </c>
      <c r="H14" s="1"/>
    </row>
    <row r="15" spans="1:8" ht="129" customHeight="1" x14ac:dyDescent="0.25">
      <c r="A15" s="1" t="s">
        <v>174</v>
      </c>
      <c r="H15" s="1"/>
    </row>
    <row r="16" spans="1:8" ht="129" customHeight="1" x14ac:dyDescent="0.25">
      <c r="A16" s="1" t="s">
        <v>176</v>
      </c>
      <c r="H16" s="1"/>
    </row>
    <row r="17" spans="1:8" ht="129" customHeight="1" x14ac:dyDescent="0.25">
      <c r="A17" s="1" t="s">
        <v>178</v>
      </c>
      <c r="H17" s="1"/>
    </row>
    <row r="18" spans="1:8" ht="129" customHeight="1" x14ac:dyDescent="0.25">
      <c r="A18" s="1" t="s">
        <v>183</v>
      </c>
      <c r="H18" s="1"/>
    </row>
    <row r="19" spans="1:8" ht="129" customHeight="1" x14ac:dyDescent="0.25">
      <c r="A19" s="1" t="s">
        <v>184</v>
      </c>
      <c r="H19" s="1"/>
    </row>
    <row r="20" spans="1:8" ht="129" customHeight="1" x14ac:dyDescent="0.25">
      <c r="A20" s="1" t="s">
        <v>199</v>
      </c>
      <c r="H20" s="1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123E-E6D2-434A-AB5E-85DA661A1C49}">
  <dimension ref="A1:F151"/>
  <sheetViews>
    <sheetView showGridLines="0" topLeftCell="C1" workbookViewId="0">
      <selection activeCell="P1" sqref="P1"/>
    </sheetView>
  </sheetViews>
  <sheetFormatPr defaultRowHeight="15" x14ac:dyDescent="0.25"/>
  <cols>
    <col min="1" max="1" width="17.5703125" customWidth="1"/>
    <col min="3" max="3" width="18.140625" customWidth="1"/>
    <col min="4" max="4" width="28.28515625" customWidth="1"/>
    <col min="5" max="5" width="17.5703125" customWidth="1"/>
    <col min="6" max="6" width="26.28515625" bestFit="1" customWidth="1"/>
  </cols>
  <sheetData>
    <row r="1" spans="1:6" x14ac:dyDescent="0.25">
      <c r="A1" s="1" t="s">
        <v>191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2" t="s">
        <v>172</v>
      </c>
      <c r="B2" s="2">
        <v>2021</v>
      </c>
      <c r="C2" s="1" t="s">
        <v>6</v>
      </c>
      <c r="D2" t="s">
        <v>201</v>
      </c>
      <c r="E2" t="s">
        <v>202</v>
      </c>
      <c r="F2" t="s">
        <v>202</v>
      </c>
    </row>
    <row r="3" spans="1:6" x14ac:dyDescent="0.25">
      <c r="A3" s="2" t="s">
        <v>172</v>
      </c>
      <c r="B3" s="2">
        <v>2021</v>
      </c>
      <c r="C3" s="1" t="s">
        <v>6</v>
      </c>
      <c r="D3" t="s">
        <v>203</v>
      </c>
      <c r="E3" t="s">
        <v>31</v>
      </c>
      <c r="F3" t="s">
        <v>31</v>
      </c>
    </row>
    <row r="4" spans="1:6" x14ac:dyDescent="0.25">
      <c r="A4" s="2" t="s">
        <v>172</v>
      </c>
      <c r="B4" s="2">
        <v>2021</v>
      </c>
      <c r="C4" s="1" t="s">
        <v>6</v>
      </c>
      <c r="D4" t="s">
        <v>205</v>
      </c>
      <c r="E4" t="s">
        <v>206</v>
      </c>
      <c r="F4" t="s">
        <v>206</v>
      </c>
    </row>
    <row r="5" spans="1:6" x14ac:dyDescent="0.25">
      <c r="A5" s="2" t="s">
        <v>172</v>
      </c>
      <c r="B5" s="2">
        <v>2021</v>
      </c>
      <c r="C5" s="1" t="s">
        <v>6</v>
      </c>
      <c r="D5" t="s">
        <v>207</v>
      </c>
      <c r="E5" t="s">
        <v>208</v>
      </c>
      <c r="F5" t="s">
        <v>208</v>
      </c>
    </row>
    <row r="6" spans="1:6" x14ac:dyDescent="0.25">
      <c r="A6" s="2" t="s">
        <v>172</v>
      </c>
      <c r="B6" s="2">
        <v>2021</v>
      </c>
      <c r="C6" s="1" t="s">
        <v>6</v>
      </c>
      <c r="D6" t="s">
        <v>35</v>
      </c>
      <c r="E6" t="s">
        <v>229</v>
      </c>
      <c r="F6" t="s">
        <v>229</v>
      </c>
    </row>
    <row r="7" spans="1:6" x14ac:dyDescent="0.25">
      <c r="A7" s="2" t="s">
        <v>172</v>
      </c>
      <c r="B7" s="2">
        <v>2021</v>
      </c>
      <c r="C7" s="1" t="s">
        <v>6</v>
      </c>
      <c r="D7" t="s">
        <v>209</v>
      </c>
      <c r="E7" t="s">
        <v>210</v>
      </c>
      <c r="F7" t="s">
        <v>210</v>
      </c>
    </row>
    <row r="8" spans="1:6" x14ac:dyDescent="0.25">
      <c r="A8" s="2" t="s">
        <v>172</v>
      </c>
      <c r="B8" s="2">
        <v>2021</v>
      </c>
      <c r="C8" s="1" t="s">
        <v>6</v>
      </c>
      <c r="D8" t="s">
        <v>211</v>
      </c>
      <c r="E8" t="s">
        <v>211</v>
      </c>
      <c r="F8" t="s">
        <v>211</v>
      </c>
    </row>
    <row r="9" spans="1:6" x14ac:dyDescent="0.25">
      <c r="A9" s="2" t="s">
        <v>172</v>
      </c>
      <c r="B9" s="2">
        <v>2021</v>
      </c>
      <c r="C9" s="1" t="s">
        <v>26</v>
      </c>
      <c r="D9" t="s">
        <v>212</v>
      </c>
      <c r="E9" t="s">
        <v>213</v>
      </c>
      <c r="F9" t="s">
        <v>213</v>
      </c>
    </row>
    <row r="10" spans="1:6" x14ac:dyDescent="0.25">
      <c r="A10" s="2" t="s">
        <v>172</v>
      </c>
      <c r="B10" s="2">
        <v>2021</v>
      </c>
      <c r="C10" s="1" t="s">
        <v>26</v>
      </c>
      <c r="D10" t="s">
        <v>214</v>
      </c>
      <c r="E10" t="s">
        <v>213</v>
      </c>
      <c r="F10" t="s">
        <v>213</v>
      </c>
    </row>
    <row r="11" spans="1:6" x14ac:dyDescent="0.25">
      <c r="A11" s="2" t="s">
        <v>172</v>
      </c>
      <c r="B11" s="2">
        <v>2021</v>
      </c>
      <c r="C11" s="1" t="s">
        <v>26</v>
      </c>
      <c r="D11" t="s">
        <v>203</v>
      </c>
      <c r="E11" t="s">
        <v>204</v>
      </c>
      <c r="F11" t="s">
        <v>204</v>
      </c>
    </row>
    <row r="12" spans="1:6" x14ac:dyDescent="0.25">
      <c r="A12" s="2" t="s">
        <v>172</v>
      </c>
      <c r="B12" s="2">
        <v>2021</v>
      </c>
      <c r="C12" s="1" t="s">
        <v>26</v>
      </c>
      <c r="D12" t="s">
        <v>215</v>
      </c>
      <c r="E12" t="s">
        <v>216</v>
      </c>
      <c r="F12" t="s">
        <v>216</v>
      </c>
    </row>
    <row r="13" spans="1:6" x14ac:dyDescent="0.25">
      <c r="A13" s="2" t="s">
        <v>172</v>
      </c>
      <c r="B13" s="2">
        <v>2021</v>
      </c>
      <c r="C13" s="1" t="s">
        <v>26</v>
      </c>
      <c r="D13" t="s">
        <v>217</v>
      </c>
      <c r="E13" t="s">
        <v>210</v>
      </c>
      <c r="F13" t="s">
        <v>210</v>
      </c>
    </row>
    <row r="14" spans="1:6" x14ac:dyDescent="0.25">
      <c r="A14" s="2" t="s">
        <v>172</v>
      </c>
      <c r="B14" s="2">
        <v>2021</v>
      </c>
      <c r="C14" s="1" t="s">
        <v>26</v>
      </c>
      <c r="D14" t="s">
        <v>218</v>
      </c>
      <c r="E14" t="s">
        <v>218</v>
      </c>
      <c r="F14" t="s">
        <v>218</v>
      </c>
    </row>
    <row r="15" spans="1:6" x14ac:dyDescent="0.25">
      <c r="A15" s="2" t="s">
        <v>172</v>
      </c>
      <c r="B15" s="2">
        <v>2021</v>
      </c>
      <c r="C15" s="1" t="s">
        <v>42</v>
      </c>
      <c r="D15" t="s">
        <v>219</v>
      </c>
      <c r="E15" t="s">
        <v>220</v>
      </c>
      <c r="F15" t="s">
        <v>220</v>
      </c>
    </row>
    <row r="16" spans="1:6" x14ac:dyDescent="0.25">
      <c r="A16" s="2" t="s">
        <v>172</v>
      </c>
      <c r="B16" s="2">
        <v>2021</v>
      </c>
      <c r="C16" s="1" t="s">
        <v>42</v>
      </c>
      <c r="D16" t="s">
        <v>221</v>
      </c>
      <c r="E16" t="s">
        <v>220</v>
      </c>
      <c r="F16" t="s">
        <v>220</v>
      </c>
    </row>
    <row r="17" spans="1:6" x14ac:dyDescent="0.25">
      <c r="A17" s="2" t="s">
        <v>172</v>
      </c>
      <c r="B17" s="2">
        <v>2021</v>
      </c>
      <c r="C17" s="1" t="s">
        <v>42</v>
      </c>
      <c r="D17" t="s">
        <v>222</v>
      </c>
      <c r="E17" t="s">
        <v>223</v>
      </c>
      <c r="F17" t="s">
        <v>223</v>
      </c>
    </row>
    <row r="18" spans="1:6" x14ac:dyDescent="0.25">
      <c r="A18" s="2" t="s">
        <v>172</v>
      </c>
      <c r="B18" s="2">
        <v>2021</v>
      </c>
      <c r="C18" s="1" t="s">
        <v>42</v>
      </c>
      <c r="D18" t="s">
        <v>10</v>
      </c>
      <c r="E18" t="s">
        <v>224</v>
      </c>
      <c r="F18" t="s">
        <v>224</v>
      </c>
    </row>
    <row r="19" spans="1:6" x14ac:dyDescent="0.25">
      <c r="A19" s="2" t="s">
        <v>172</v>
      </c>
      <c r="B19" s="2">
        <v>2021</v>
      </c>
      <c r="C19" s="1" t="s">
        <v>42</v>
      </c>
      <c r="D19" t="s">
        <v>225</v>
      </c>
      <c r="E19" t="s">
        <v>224</v>
      </c>
      <c r="F19" t="s">
        <v>224</v>
      </c>
    </row>
    <row r="20" spans="1:6" x14ac:dyDescent="0.25">
      <c r="A20" s="2" t="s">
        <v>172</v>
      </c>
      <c r="B20" s="2">
        <v>2021</v>
      </c>
      <c r="C20" s="1" t="s">
        <v>42</v>
      </c>
      <c r="D20" t="s">
        <v>226</v>
      </c>
      <c r="E20" t="s">
        <v>210</v>
      </c>
      <c r="F20" t="s">
        <v>210</v>
      </c>
    </row>
    <row r="21" spans="1:6" x14ac:dyDescent="0.25">
      <c r="A21" s="2" t="s">
        <v>172</v>
      </c>
      <c r="B21" s="2">
        <v>2021</v>
      </c>
      <c r="C21" s="1" t="s">
        <v>42</v>
      </c>
      <c r="D21" t="s">
        <v>43</v>
      </c>
      <c r="E21" t="s">
        <v>227</v>
      </c>
      <c r="F21" t="s">
        <v>227</v>
      </c>
    </row>
    <row r="22" spans="1:6" x14ac:dyDescent="0.25">
      <c r="A22" s="2" t="s">
        <v>172</v>
      </c>
      <c r="B22" s="2">
        <v>2021</v>
      </c>
      <c r="C22" s="1" t="s">
        <v>42</v>
      </c>
      <c r="D22" t="s">
        <v>228</v>
      </c>
      <c r="E22" t="s">
        <v>227</v>
      </c>
      <c r="F22" t="s">
        <v>227</v>
      </c>
    </row>
    <row r="23" spans="1:6" x14ac:dyDescent="0.25">
      <c r="A23" s="1" t="s">
        <v>5</v>
      </c>
      <c r="B23" s="1">
        <v>2016</v>
      </c>
      <c r="C23" s="1" t="s">
        <v>6</v>
      </c>
      <c r="D23" t="s">
        <v>7</v>
      </c>
      <c r="E23" t="s">
        <v>8</v>
      </c>
      <c r="F23" t="s">
        <v>9</v>
      </c>
    </row>
    <row r="24" spans="1:6" x14ac:dyDescent="0.25">
      <c r="A24" s="1" t="s">
        <v>5</v>
      </c>
      <c r="B24" s="1">
        <v>2016</v>
      </c>
      <c r="C24" s="1" t="s">
        <v>6</v>
      </c>
      <c r="D24" t="s">
        <v>10</v>
      </c>
      <c r="E24" t="s">
        <v>11</v>
      </c>
      <c r="F24" t="s">
        <v>12</v>
      </c>
    </row>
    <row r="25" spans="1:6" x14ac:dyDescent="0.25">
      <c r="A25" s="1" t="s">
        <v>5</v>
      </c>
      <c r="B25" s="1">
        <v>2016</v>
      </c>
      <c r="C25" s="1" t="s">
        <v>6</v>
      </c>
      <c r="D25" t="s">
        <v>13</v>
      </c>
      <c r="E25" t="s">
        <v>14</v>
      </c>
      <c r="F25" t="s">
        <v>15</v>
      </c>
    </row>
    <row r="26" spans="1:6" x14ac:dyDescent="0.25">
      <c r="A26" s="1" t="s">
        <v>5</v>
      </c>
      <c r="B26" s="1">
        <v>2016</v>
      </c>
      <c r="C26" s="1" t="s">
        <v>6</v>
      </c>
      <c r="D26" t="s">
        <v>16</v>
      </c>
      <c r="E26" t="s">
        <v>17</v>
      </c>
      <c r="F26" t="s">
        <v>18</v>
      </c>
    </row>
    <row r="27" spans="1:6" x14ac:dyDescent="0.25">
      <c r="A27" s="1" t="s">
        <v>5</v>
      </c>
      <c r="B27" s="1">
        <v>2016</v>
      </c>
      <c r="C27" s="1" t="s">
        <v>6</v>
      </c>
      <c r="D27" t="s">
        <v>19</v>
      </c>
      <c r="E27" t="s">
        <v>20</v>
      </c>
      <c r="F27" t="s">
        <v>21</v>
      </c>
    </row>
    <row r="28" spans="1:6" x14ac:dyDescent="0.25">
      <c r="A28" s="1" t="s">
        <v>5</v>
      </c>
      <c r="B28" s="1">
        <v>2016</v>
      </c>
      <c r="C28" s="1" t="s">
        <v>6</v>
      </c>
      <c r="D28" t="s">
        <v>22</v>
      </c>
      <c r="E28" t="s">
        <v>23</v>
      </c>
      <c r="F28" t="s">
        <v>21</v>
      </c>
    </row>
    <row r="29" spans="1:6" x14ac:dyDescent="0.25">
      <c r="A29" s="1" t="s">
        <v>5</v>
      </c>
      <c r="B29" s="1">
        <v>2016</v>
      </c>
      <c r="C29" s="1" t="s">
        <v>6</v>
      </c>
      <c r="D29" t="s">
        <v>24</v>
      </c>
      <c r="E29" t="s">
        <v>25</v>
      </c>
      <c r="F29" t="s">
        <v>21</v>
      </c>
    </row>
    <row r="30" spans="1:6" x14ac:dyDescent="0.25">
      <c r="A30" s="1" t="s">
        <v>5</v>
      </c>
      <c r="B30" s="1">
        <v>2016</v>
      </c>
      <c r="C30" s="1" t="s">
        <v>26</v>
      </c>
      <c r="D30" t="s">
        <v>27</v>
      </c>
      <c r="E30" t="s">
        <v>28</v>
      </c>
      <c r="F30" t="s">
        <v>29</v>
      </c>
    </row>
    <row r="31" spans="1:6" x14ac:dyDescent="0.25">
      <c r="A31" s="1" t="s">
        <v>5</v>
      </c>
      <c r="B31" s="1">
        <v>2016</v>
      </c>
      <c r="C31" s="1" t="s">
        <v>26</v>
      </c>
      <c r="D31" t="s">
        <v>30</v>
      </c>
      <c r="E31" t="s">
        <v>31</v>
      </c>
      <c r="F31" t="s">
        <v>32</v>
      </c>
    </row>
    <row r="32" spans="1:6" x14ac:dyDescent="0.25">
      <c r="A32" s="1" t="s">
        <v>5</v>
      </c>
      <c r="B32" s="1">
        <v>2016</v>
      </c>
      <c r="C32" s="1" t="s">
        <v>26</v>
      </c>
      <c r="D32" t="s">
        <v>33</v>
      </c>
      <c r="E32" t="s">
        <v>31</v>
      </c>
      <c r="F32" t="s">
        <v>34</v>
      </c>
    </row>
    <row r="33" spans="1:6" x14ac:dyDescent="0.25">
      <c r="A33" s="1" t="s">
        <v>5</v>
      </c>
      <c r="B33" s="1">
        <v>2016</v>
      </c>
      <c r="C33" s="1" t="s">
        <v>26</v>
      </c>
      <c r="D33" t="s">
        <v>35</v>
      </c>
      <c r="E33" t="s">
        <v>36</v>
      </c>
      <c r="F33" t="s">
        <v>37</v>
      </c>
    </row>
    <row r="34" spans="1:6" x14ac:dyDescent="0.25">
      <c r="A34" s="1" t="s">
        <v>5</v>
      </c>
      <c r="B34" s="1">
        <v>2016</v>
      </c>
      <c r="C34" s="1" t="s">
        <v>26</v>
      </c>
      <c r="D34" t="s">
        <v>38</v>
      </c>
      <c r="E34" t="s">
        <v>20</v>
      </c>
      <c r="F34" t="s">
        <v>39</v>
      </c>
    </row>
    <row r="35" spans="1:6" x14ac:dyDescent="0.25">
      <c r="A35" s="1" t="s">
        <v>5</v>
      </c>
      <c r="B35" s="1">
        <v>2016</v>
      </c>
      <c r="C35" s="1" t="s">
        <v>26</v>
      </c>
      <c r="D35" t="s">
        <v>40</v>
      </c>
      <c r="E35" t="s">
        <v>36</v>
      </c>
      <c r="F35" t="s">
        <v>41</v>
      </c>
    </row>
    <row r="36" spans="1:6" x14ac:dyDescent="0.25">
      <c r="A36" s="1" t="s">
        <v>5</v>
      </c>
      <c r="B36" s="1">
        <v>2016</v>
      </c>
      <c r="C36" s="1" t="s">
        <v>42</v>
      </c>
      <c r="D36" t="s">
        <v>43</v>
      </c>
      <c r="E36" t="s">
        <v>8</v>
      </c>
      <c r="F36" t="s">
        <v>44</v>
      </c>
    </row>
    <row r="37" spans="1:6" x14ac:dyDescent="0.25">
      <c r="A37" s="1" t="s">
        <v>5</v>
      </c>
      <c r="B37" s="1">
        <v>2016</v>
      </c>
      <c r="C37" s="1" t="s">
        <v>42</v>
      </c>
      <c r="D37" t="s">
        <v>45</v>
      </c>
      <c r="E37" t="s">
        <v>8</v>
      </c>
      <c r="F37" t="s">
        <v>46</v>
      </c>
    </row>
    <row r="38" spans="1:6" x14ac:dyDescent="0.25">
      <c r="A38" s="1" t="s">
        <v>5</v>
      </c>
      <c r="B38" s="1">
        <v>2016</v>
      </c>
      <c r="C38" s="1" t="s">
        <v>42</v>
      </c>
      <c r="D38" t="s">
        <v>47</v>
      </c>
      <c r="E38" t="s">
        <v>31</v>
      </c>
      <c r="F38" t="s">
        <v>32</v>
      </c>
    </row>
    <row r="39" spans="1:6" x14ac:dyDescent="0.25">
      <c r="A39" s="1" t="s">
        <v>5</v>
      </c>
      <c r="B39" s="1">
        <v>2016</v>
      </c>
      <c r="C39" s="1" t="s">
        <v>42</v>
      </c>
      <c r="D39" t="s">
        <v>48</v>
      </c>
      <c r="E39" t="s">
        <v>49</v>
      </c>
      <c r="F39" t="s">
        <v>50</v>
      </c>
    </row>
    <row r="40" spans="1:6" x14ac:dyDescent="0.25">
      <c r="A40" s="1" t="s">
        <v>5</v>
      </c>
      <c r="B40" s="1">
        <v>2016</v>
      </c>
      <c r="C40" s="1" t="s">
        <v>42</v>
      </c>
      <c r="D40" t="s">
        <v>35</v>
      </c>
      <c r="E40" t="s">
        <v>36</v>
      </c>
      <c r="F40" t="s">
        <v>51</v>
      </c>
    </row>
    <row r="41" spans="1:6" x14ac:dyDescent="0.25">
      <c r="A41" s="1" t="s">
        <v>5</v>
      </c>
      <c r="B41" s="1">
        <v>2016</v>
      </c>
      <c r="C41" s="1" t="s">
        <v>42</v>
      </c>
      <c r="D41" t="s">
        <v>52</v>
      </c>
      <c r="E41" t="s">
        <v>53</v>
      </c>
      <c r="F41" t="s">
        <v>54</v>
      </c>
    </row>
    <row r="42" spans="1:6" x14ac:dyDescent="0.25">
      <c r="A42" s="1" t="s">
        <v>55</v>
      </c>
      <c r="B42" s="1">
        <v>2012</v>
      </c>
      <c r="C42" s="1" t="s">
        <v>6</v>
      </c>
      <c r="D42" t="s">
        <v>56</v>
      </c>
      <c r="E42" t="s">
        <v>8</v>
      </c>
      <c r="F42" t="s">
        <v>57</v>
      </c>
    </row>
    <row r="43" spans="1:6" x14ac:dyDescent="0.25">
      <c r="A43" s="1" t="s">
        <v>55</v>
      </c>
      <c r="B43" s="1">
        <v>2012</v>
      </c>
      <c r="C43" s="1" t="s">
        <v>6</v>
      </c>
      <c r="D43" t="s">
        <v>33</v>
      </c>
      <c r="E43" t="s">
        <v>31</v>
      </c>
      <c r="F43" t="s">
        <v>34</v>
      </c>
    </row>
    <row r="44" spans="1:6" x14ac:dyDescent="0.25">
      <c r="A44" s="1" t="s">
        <v>55</v>
      </c>
      <c r="B44" s="1">
        <v>2012</v>
      </c>
      <c r="C44" s="1" t="s">
        <v>6</v>
      </c>
      <c r="D44" t="s">
        <v>58</v>
      </c>
      <c r="E44" t="s">
        <v>25</v>
      </c>
      <c r="F44" t="s">
        <v>39</v>
      </c>
    </row>
    <row r="45" spans="1:6" x14ac:dyDescent="0.25">
      <c r="A45" s="1" t="s">
        <v>55</v>
      </c>
      <c r="B45" s="1">
        <v>2012</v>
      </c>
      <c r="C45" s="1" t="s">
        <v>26</v>
      </c>
      <c r="D45" t="s">
        <v>59</v>
      </c>
      <c r="E45" t="s">
        <v>49</v>
      </c>
      <c r="F45" t="s">
        <v>60</v>
      </c>
    </row>
    <row r="46" spans="1:6" x14ac:dyDescent="0.25">
      <c r="A46" s="1" t="s">
        <v>55</v>
      </c>
      <c r="B46" s="1">
        <v>2012</v>
      </c>
      <c r="C46" s="1" t="s">
        <v>26</v>
      </c>
      <c r="D46" t="s">
        <v>61</v>
      </c>
      <c r="E46" t="s">
        <v>14</v>
      </c>
      <c r="F46" t="s">
        <v>62</v>
      </c>
    </row>
    <row r="47" spans="1:6" x14ac:dyDescent="0.25">
      <c r="A47" s="1" t="s">
        <v>55</v>
      </c>
      <c r="B47" s="1">
        <v>2012</v>
      </c>
      <c r="C47" s="1" t="s">
        <v>26</v>
      </c>
      <c r="D47" t="s">
        <v>63</v>
      </c>
      <c r="E47" t="s">
        <v>20</v>
      </c>
      <c r="F47" t="s">
        <v>21</v>
      </c>
    </row>
    <row r="48" spans="1:6" x14ac:dyDescent="0.25">
      <c r="A48" s="1" t="s">
        <v>55</v>
      </c>
      <c r="B48" s="1">
        <v>2012</v>
      </c>
      <c r="C48" s="1" t="s">
        <v>26</v>
      </c>
      <c r="D48" t="s">
        <v>22</v>
      </c>
      <c r="E48" t="s">
        <v>23</v>
      </c>
      <c r="F48" t="s">
        <v>21</v>
      </c>
    </row>
    <row r="49" spans="1:6" x14ac:dyDescent="0.25">
      <c r="A49" s="1" t="s">
        <v>55</v>
      </c>
      <c r="B49" s="1">
        <v>2012</v>
      </c>
      <c r="C49" s="1" t="s">
        <v>26</v>
      </c>
      <c r="D49" t="s">
        <v>24</v>
      </c>
      <c r="E49" t="s">
        <v>25</v>
      </c>
      <c r="F49" t="s">
        <v>21</v>
      </c>
    </row>
    <row r="50" spans="1:6" x14ac:dyDescent="0.25">
      <c r="A50" s="1" t="s">
        <v>55</v>
      </c>
      <c r="B50" s="1">
        <v>2012</v>
      </c>
      <c r="C50" s="1" t="s">
        <v>42</v>
      </c>
      <c r="D50" t="s">
        <v>64</v>
      </c>
      <c r="E50" t="s">
        <v>8</v>
      </c>
      <c r="F50" t="s">
        <v>65</v>
      </c>
    </row>
    <row r="51" spans="1:6" x14ac:dyDescent="0.25">
      <c r="A51" s="1" t="s">
        <v>55</v>
      </c>
      <c r="B51" s="1">
        <v>2012</v>
      </c>
      <c r="C51" s="1" t="s">
        <v>42</v>
      </c>
      <c r="D51" t="s">
        <v>43</v>
      </c>
      <c r="E51" t="s">
        <v>8</v>
      </c>
      <c r="F51" t="s">
        <v>44</v>
      </c>
    </row>
    <row r="52" spans="1:6" x14ac:dyDescent="0.25">
      <c r="A52" s="1" t="s">
        <v>55</v>
      </c>
      <c r="B52" s="1">
        <v>2012</v>
      </c>
      <c r="C52" s="1" t="s">
        <v>42</v>
      </c>
      <c r="D52" t="s">
        <v>45</v>
      </c>
      <c r="E52" t="s">
        <v>8</v>
      </c>
      <c r="F52" t="s">
        <v>46</v>
      </c>
    </row>
    <row r="53" spans="1:6" x14ac:dyDescent="0.25">
      <c r="A53" s="1" t="s">
        <v>55</v>
      </c>
      <c r="B53" s="1">
        <v>2012</v>
      </c>
      <c r="C53" s="1" t="s">
        <v>42</v>
      </c>
      <c r="D53" t="s">
        <v>66</v>
      </c>
      <c r="E53" t="s">
        <v>49</v>
      </c>
      <c r="F53" t="s">
        <v>67</v>
      </c>
    </row>
    <row r="54" spans="1:6" x14ac:dyDescent="0.25">
      <c r="A54" s="1" t="s">
        <v>55</v>
      </c>
      <c r="B54" s="1">
        <v>2012</v>
      </c>
      <c r="C54" s="1" t="s">
        <v>42</v>
      </c>
      <c r="D54" t="s">
        <v>68</v>
      </c>
      <c r="E54" t="s">
        <v>17</v>
      </c>
      <c r="F54" t="s">
        <v>69</v>
      </c>
    </row>
    <row r="55" spans="1:6" x14ac:dyDescent="0.25">
      <c r="A55" s="1" t="s">
        <v>55</v>
      </c>
      <c r="B55" s="1">
        <v>2012</v>
      </c>
      <c r="C55" s="1" t="s">
        <v>42</v>
      </c>
      <c r="D55" t="s">
        <v>70</v>
      </c>
      <c r="E55" t="s">
        <v>20</v>
      </c>
      <c r="F55" t="s">
        <v>39</v>
      </c>
    </row>
    <row r="56" spans="1:6" x14ac:dyDescent="0.25">
      <c r="A56" s="1" t="s">
        <v>55</v>
      </c>
      <c r="B56" s="1">
        <v>2012</v>
      </c>
      <c r="C56" s="1" t="s">
        <v>42</v>
      </c>
      <c r="D56" t="s">
        <v>71</v>
      </c>
      <c r="E56" t="s">
        <v>14</v>
      </c>
      <c r="F56" t="s">
        <v>15</v>
      </c>
    </row>
    <row r="57" spans="1:6" x14ac:dyDescent="0.25">
      <c r="A57" s="1" t="s">
        <v>55</v>
      </c>
      <c r="B57" s="1">
        <v>2012</v>
      </c>
      <c r="C57" s="1" t="s">
        <v>42</v>
      </c>
      <c r="D57" t="s">
        <v>72</v>
      </c>
      <c r="E57" t="s">
        <v>14</v>
      </c>
      <c r="F57" t="s">
        <v>73</v>
      </c>
    </row>
    <row r="58" spans="1:6" x14ac:dyDescent="0.25">
      <c r="A58" s="1" t="s">
        <v>55</v>
      </c>
      <c r="B58" s="1">
        <v>2012</v>
      </c>
      <c r="C58" s="1" t="s">
        <v>42</v>
      </c>
      <c r="D58" t="s">
        <v>74</v>
      </c>
      <c r="E58" t="s">
        <v>75</v>
      </c>
      <c r="F58" t="s">
        <v>39</v>
      </c>
    </row>
    <row r="59" spans="1:6" x14ac:dyDescent="0.25">
      <c r="A59" s="1" t="s">
        <v>76</v>
      </c>
      <c r="B59" s="1">
        <v>2008</v>
      </c>
      <c r="C59" s="1" t="s">
        <v>6</v>
      </c>
      <c r="D59" t="s">
        <v>66</v>
      </c>
      <c r="E59" t="s">
        <v>49</v>
      </c>
      <c r="F59" t="s">
        <v>67</v>
      </c>
    </row>
    <row r="60" spans="1:6" x14ac:dyDescent="0.25">
      <c r="A60" s="1" t="s">
        <v>76</v>
      </c>
      <c r="B60" s="1">
        <v>2008</v>
      </c>
      <c r="C60" s="1" t="s">
        <v>6</v>
      </c>
      <c r="D60" t="s">
        <v>77</v>
      </c>
      <c r="E60" t="s">
        <v>11</v>
      </c>
      <c r="F60" t="s">
        <v>78</v>
      </c>
    </row>
    <row r="61" spans="1:6" x14ac:dyDescent="0.25">
      <c r="A61" s="1" t="s">
        <v>76</v>
      </c>
      <c r="B61" s="1">
        <v>2008</v>
      </c>
      <c r="C61" s="1" t="s">
        <v>6</v>
      </c>
      <c r="D61" t="s">
        <v>58</v>
      </c>
      <c r="E61" t="s">
        <v>25</v>
      </c>
      <c r="F61" t="s">
        <v>39</v>
      </c>
    </row>
    <row r="62" spans="1:6" x14ac:dyDescent="0.25">
      <c r="A62" s="1" t="s">
        <v>76</v>
      </c>
      <c r="B62" s="1">
        <v>2008</v>
      </c>
      <c r="C62" s="1" t="s">
        <v>26</v>
      </c>
      <c r="D62" t="s">
        <v>68</v>
      </c>
      <c r="E62" t="s">
        <v>17</v>
      </c>
      <c r="F62" t="s">
        <v>69</v>
      </c>
    </row>
    <row r="63" spans="1:6" x14ac:dyDescent="0.25">
      <c r="A63" s="1" t="s">
        <v>76</v>
      </c>
      <c r="B63" s="1">
        <v>2008</v>
      </c>
      <c r="C63" s="1" t="s">
        <v>26</v>
      </c>
      <c r="D63" t="s">
        <v>79</v>
      </c>
      <c r="E63" t="s">
        <v>20</v>
      </c>
      <c r="F63" t="s">
        <v>21</v>
      </c>
    </row>
    <row r="64" spans="1:6" x14ac:dyDescent="0.25">
      <c r="A64" s="1" t="s">
        <v>76</v>
      </c>
      <c r="B64" s="1">
        <v>2008</v>
      </c>
      <c r="C64" s="1" t="s">
        <v>26</v>
      </c>
      <c r="D64" t="s">
        <v>80</v>
      </c>
      <c r="E64" t="s">
        <v>23</v>
      </c>
      <c r="F64" t="s">
        <v>39</v>
      </c>
    </row>
    <row r="65" spans="1:6" x14ac:dyDescent="0.25">
      <c r="A65" s="1" t="s">
        <v>76</v>
      </c>
      <c r="B65" s="1">
        <v>2008</v>
      </c>
      <c r="C65" s="1" t="s">
        <v>26</v>
      </c>
      <c r="D65" t="s">
        <v>24</v>
      </c>
      <c r="E65" t="s">
        <v>25</v>
      </c>
      <c r="F65" t="s">
        <v>21</v>
      </c>
    </row>
    <row r="66" spans="1:6" x14ac:dyDescent="0.25">
      <c r="A66" s="1" t="s">
        <v>76</v>
      </c>
      <c r="B66" s="1">
        <v>2008</v>
      </c>
      <c r="C66" s="1" t="s">
        <v>42</v>
      </c>
      <c r="D66" t="s">
        <v>81</v>
      </c>
      <c r="E66" t="s">
        <v>8</v>
      </c>
      <c r="F66" t="s">
        <v>9</v>
      </c>
    </row>
    <row r="67" spans="1:6" x14ac:dyDescent="0.25">
      <c r="A67" s="1" t="s">
        <v>76</v>
      </c>
      <c r="B67" s="1">
        <v>2008</v>
      </c>
      <c r="C67" s="1" t="s">
        <v>42</v>
      </c>
      <c r="D67" t="s">
        <v>82</v>
      </c>
      <c r="E67" t="s">
        <v>8</v>
      </c>
      <c r="F67" t="s">
        <v>83</v>
      </c>
    </row>
    <row r="68" spans="1:6" x14ac:dyDescent="0.25">
      <c r="A68" s="1" t="s">
        <v>76</v>
      </c>
      <c r="B68" s="1">
        <v>2008</v>
      </c>
      <c r="C68" s="1" t="s">
        <v>42</v>
      </c>
      <c r="D68" t="s">
        <v>84</v>
      </c>
      <c r="E68" t="s">
        <v>8</v>
      </c>
      <c r="F68" t="s">
        <v>85</v>
      </c>
    </row>
    <row r="69" spans="1:6" x14ac:dyDescent="0.25">
      <c r="A69" s="1" t="s">
        <v>76</v>
      </c>
      <c r="B69" s="1">
        <v>2008</v>
      </c>
      <c r="C69" s="1" t="s">
        <v>42</v>
      </c>
      <c r="D69" t="s">
        <v>66</v>
      </c>
      <c r="E69" t="s">
        <v>49</v>
      </c>
      <c r="F69" t="s">
        <v>86</v>
      </c>
    </row>
    <row r="70" spans="1:6" x14ac:dyDescent="0.25">
      <c r="A70" s="1" t="s">
        <v>76</v>
      </c>
      <c r="B70" s="1">
        <v>2008</v>
      </c>
      <c r="C70" s="1" t="s">
        <v>42</v>
      </c>
      <c r="D70" t="s">
        <v>87</v>
      </c>
      <c r="E70" t="s">
        <v>53</v>
      </c>
      <c r="F70" t="s">
        <v>88</v>
      </c>
    </row>
    <row r="71" spans="1:6" x14ac:dyDescent="0.25">
      <c r="A71" s="1" t="s">
        <v>76</v>
      </c>
      <c r="B71" s="1">
        <v>2008</v>
      </c>
      <c r="C71" s="1" t="s">
        <v>42</v>
      </c>
      <c r="D71" t="s">
        <v>89</v>
      </c>
      <c r="E71" t="s">
        <v>17</v>
      </c>
      <c r="F71" t="s">
        <v>90</v>
      </c>
    </row>
    <row r="72" spans="1:6" x14ac:dyDescent="0.25">
      <c r="A72" s="1" t="s">
        <v>76</v>
      </c>
      <c r="B72" s="1">
        <v>2008</v>
      </c>
      <c r="C72" s="1" t="s">
        <v>42</v>
      </c>
      <c r="D72" t="s">
        <v>91</v>
      </c>
      <c r="E72" t="s">
        <v>20</v>
      </c>
      <c r="F72" t="s">
        <v>21</v>
      </c>
    </row>
    <row r="73" spans="1:6" x14ac:dyDescent="0.25">
      <c r="A73" s="1" t="s">
        <v>76</v>
      </c>
      <c r="B73" s="1">
        <v>2008</v>
      </c>
      <c r="C73" s="1" t="s">
        <v>42</v>
      </c>
      <c r="D73" t="s">
        <v>92</v>
      </c>
      <c r="E73" t="s">
        <v>11</v>
      </c>
      <c r="F73" t="s">
        <v>93</v>
      </c>
    </row>
    <row r="74" spans="1:6" x14ac:dyDescent="0.25">
      <c r="A74" s="1" t="s">
        <v>76</v>
      </c>
      <c r="B74" s="1">
        <v>2008</v>
      </c>
      <c r="C74" s="1" t="s">
        <v>42</v>
      </c>
      <c r="D74" t="s">
        <v>22</v>
      </c>
      <c r="E74" t="s">
        <v>23</v>
      </c>
      <c r="F74" t="s">
        <v>21</v>
      </c>
    </row>
    <row r="75" spans="1:6" x14ac:dyDescent="0.25">
      <c r="A75" s="1" t="s">
        <v>76</v>
      </c>
      <c r="B75" s="1">
        <v>2008</v>
      </c>
      <c r="C75" s="1" t="s">
        <v>42</v>
      </c>
      <c r="D75" t="s">
        <v>94</v>
      </c>
      <c r="E75" t="s">
        <v>11</v>
      </c>
      <c r="F75" t="s">
        <v>93</v>
      </c>
    </row>
    <row r="76" spans="1:6" x14ac:dyDescent="0.25">
      <c r="A76" s="1" t="s">
        <v>95</v>
      </c>
      <c r="B76" s="1">
        <v>2004</v>
      </c>
      <c r="C76" s="1" t="s">
        <v>6</v>
      </c>
      <c r="D76" t="s">
        <v>96</v>
      </c>
      <c r="E76" t="s">
        <v>17</v>
      </c>
      <c r="F76" t="s">
        <v>97</v>
      </c>
    </row>
    <row r="77" spans="1:6" x14ac:dyDescent="0.25">
      <c r="A77" s="1" t="s">
        <v>95</v>
      </c>
      <c r="B77" s="1">
        <v>2004</v>
      </c>
      <c r="C77" s="1" t="s">
        <v>6</v>
      </c>
      <c r="D77" t="s">
        <v>91</v>
      </c>
      <c r="E77" t="s">
        <v>20</v>
      </c>
      <c r="F77" t="s">
        <v>21</v>
      </c>
    </row>
    <row r="78" spans="1:6" x14ac:dyDescent="0.25">
      <c r="A78" s="1" t="s">
        <v>95</v>
      </c>
      <c r="B78" s="1">
        <v>2004</v>
      </c>
      <c r="C78" s="1" t="s">
        <v>6</v>
      </c>
      <c r="D78" t="s">
        <v>98</v>
      </c>
      <c r="E78" t="s">
        <v>99</v>
      </c>
      <c r="F78" t="s">
        <v>100</v>
      </c>
    </row>
    <row r="79" spans="1:6" x14ac:dyDescent="0.25">
      <c r="A79" s="1" t="s">
        <v>95</v>
      </c>
      <c r="B79" s="1">
        <v>2004</v>
      </c>
      <c r="C79" s="1" t="s">
        <v>6</v>
      </c>
      <c r="D79" t="s">
        <v>101</v>
      </c>
      <c r="E79" t="s">
        <v>17</v>
      </c>
      <c r="F79" t="s">
        <v>69</v>
      </c>
    </row>
    <row r="80" spans="1:6" x14ac:dyDescent="0.25">
      <c r="A80" s="1" t="s">
        <v>95</v>
      </c>
      <c r="B80" s="1">
        <v>2004</v>
      </c>
      <c r="C80" s="1" t="s">
        <v>6</v>
      </c>
      <c r="D80" t="s">
        <v>24</v>
      </c>
      <c r="E80" t="s">
        <v>25</v>
      </c>
      <c r="F80" t="s">
        <v>21</v>
      </c>
    </row>
    <row r="81" spans="1:6" x14ac:dyDescent="0.25">
      <c r="A81" s="1" t="s">
        <v>95</v>
      </c>
      <c r="B81" s="1">
        <v>2004</v>
      </c>
      <c r="C81" s="1" t="s">
        <v>26</v>
      </c>
      <c r="D81" t="s">
        <v>102</v>
      </c>
      <c r="E81" t="s">
        <v>20</v>
      </c>
      <c r="F81" t="s">
        <v>39</v>
      </c>
    </row>
    <row r="82" spans="1:6" x14ac:dyDescent="0.25">
      <c r="A82" s="1" t="s">
        <v>95</v>
      </c>
      <c r="B82" s="1">
        <v>2004</v>
      </c>
      <c r="C82" s="1" t="s">
        <v>26</v>
      </c>
      <c r="D82" t="s">
        <v>80</v>
      </c>
      <c r="E82" t="s">
        <v>23</v>
      </c>
      <c r="F82" t="s">
        <v>39</v>
      </c>
    </row>
    <row r="83" spans="1:6" x14ac:dyDescent="0.25">
      <c r="A83" s="1" t="s">
        <v>95</v>
      </c>
      <c r="B83" s="1">
        <v>2004</v>
      </c>
      <c r="C83" s="1" t="s">
        <v>42</v>
      </c>
      <c r="D83" t="s">
        <v>82</v>
      </c>
      <c r="E83" t="s">
        <v>8</v>
      </c>
      <c r="F83" t="s">
        <v>83</v>
      </c>
    </row>
    <row r="84" spans="1:6" x14ac:dyDescent="0.25">
      <c r="A84" s="1" t="s">
        <v>95</v>
      </c>
      <c r="B84" s="1">
        <v>2004</v>
      </c>
      <c r="C84" s="1" t="s">
        <v>42</v>
      </c>
      <c r="D84" t="s">
        <v>103</v>
      </c>
      <c r="E84" t="s">
        <v>8</v>
      </c>
      <c r="F84" t="s">
        <v>104</v>
      </c>
    </row>
    <row r="85" spans="1:6" x14ac:dyDescent="0.25">
      <c r="A85" s="1" t="s">
        <v>95</v>
      </c>
      <c r="B85" s="1">
        <v>2004</v>
      </c>
      <c r="C85" s="1" t="s">
        <v>42</v>
      </c>
      <c r="D85" t="s">
        <v>105</v>
      </c>
      <c r="E85" t="s">
        <v>11</v>
      </c>
      <c r="F85" t="s">
        <v>106</v>
      </c>
    </row>
    <row r="86" spans="1:6" x14ac:dyDescent="0.25">
      <c r="A86" s="1" t="s">
        <v>107</v>
      </c>
      <c r="B86" s="1">
        <v>2000</v>
      </c>
      <c r="C86" s="1" t="s">
        <v>26</v>
      </c>
      <c r="D86" t="s">
        <v>84</v>
      </c>
      <c r="E86" t="s">
        <v>8</v>
      </c>
      <c r="F86" t="s">
        <v>83</v>
      </c>
    </row>
    <row r="87" spans="1:6" x14ac:dyDescent="0.25">
      <c r="A87" s="1" t="s">
        <v>107</v>
      </c>
      <c r="B87" s="1">
        <v>2000</v>
      </c>
      <c r="C87" s="1" t="s">
        <v>26</v>
      </c>
      <c r="D87" t="s">
        <v>108</v>
      </c>
      <c r="E87" t="s">
        <v>8</v>
      </c>
      <c r="F87" t="s">
        <v>109</v>
      </c>
    </row>
    <row r="88" spans="1:6" x14ac:dyDescent="0.25">
      <c r="A88" s="1" t="s">
        <v>107</v>
      </c>
      <c r="B88" s="1">
        <v>2000</v>
      </c>
      <c r="C88" s="1" t="s">
        <v>26</v>
      </c>
      <c r="D88" t="s">
        <v>102</v>
      </c>
      <c r="E88" t="s">
        <v>20</v>
      </c>
      <c r="F88" t="s">
        <v>39</v>
      </c>
    </row>
    <row r="89" spans="1:6" x14ac:dyDescent="0.25">
      <c r="A89" s="1" t="s">
        <v>107</v>
      </c>
      <c r="B89" s="1">
        <v>2000</v>
      </c>
      <c r="C89" s="1" t="s">
        <v>26</v>
      </c>
      <c r="D89" t="s">
        <v>110</v>
      </c>
      <c r="E89" t="s">
        <v>20</v>
      </c>
      <c r="F89" t="s">
        <v>21</v>
      </c>
    </row>
    <row r="90" spans="1:6" x14ac:dyDescent="0.25">
      <c r="A90" s="1" t="s">
        <v>107</v>
      </c>
      <c r="B90" s="1">
        <v>2000</v>
      </c>
      <c r="C90" s="1" t="s">
        <v>26</v>
      </c>
      <c r="D90" t="s">
        <v>96</v>
      </c>
      <c r="E90" t="s">
        <v>17</v>
      </c>
      <c r="F90" t="s">
        <v>97</v>
      </c>
    </row>
    <row r="91" spans="1:6" x14ac:dyDescent="0.25">
      <c r="A91" s="1" t="s">
        <v>107</v>
      </c>
      <c r="B91" s="1">
        <v>2000</v>
      </c>
      <c r="C91" s="1" t="s">
        <v>26</v>
      </c>
      <c r="D91" t="s">
        <v>111</v>
      </c>
      <c r="E91" t="s">
        <v>11</v>
      </c>
      <c r="F91" t="s">
        <v>93</v>
      </c>
    </row>
    <row r="92" spans="1:6" x14ac:dyDescent="0.25">
      <c r="A92" s="1" t="s">
        <v>107</v>
      </c>
      <c r="B92" s="1">
        <v>2000</v>
      </c>
      <c r="C92" s="1" t="s">
        <v>42</v>
      </c>
      <c r="D92" t="s">
        <v>112</v>
      </c>
      <c r="E92" t="s">
        <v>49</v>
      </c>
      <c r="F92" t="s">
        <v>113</v>
      </c>
    </row>
    <row r="93" spans="1:6" x14ac:dyDescent="0.25">
      <c r="A93" s="1" t="s">
        <v>107</v>
      </c>
      <c r="B93" s="1">
        <v>2000</v>
      </c>
      <c r="C93" s="1" t="s">
        <v>42</v>
      </c>
      <c r="D93" t="s">
        <v>114</v>
      </c>
      <c r="E93" t="s">
        <v>20</v>
      </c>
      <c r="F93" t="s">
        <v>39</v>
      </c>
    </row>
    <row r="94" spans="1:6" x14ac:dyDescent="0.25">
      <c r="A94" s="1" t="s">
        <v>107</v>
      </c>
      <c r="B94" s="1">
        <v>2000</v>
      </c>
      <c r="C94" s="1" t="s">
        <v>42</v>
      </c>
      <c r="D94" t="s">
        <v>115</v>
      </c>
      <c r="E94" t="s">
        <v>99</v>
      </c>
      <c r="F94" t="s">
        <v>116</v>
      </c>
    </row>
    <row r="95" spans="1:6" x14ac:dyDescent="0.25">
      <c r="A95" s="1" t="s">
        <v>107</v>
      </c>
      <c r="B95" s="1">
        <v>2000</v>
      </c>
      <c r="C95" s="1" t="s">
        <v>42</v>
      </c>
      <c r="D95" t="s">
        <v>101</v>
      </c>
      <c r="E95" t="s">
        <v>17</v>
      </c>
      <c r="F95" t="s">
        <v>69</v>
      </c>
    </row>
    <row r="96" spans="1:6" x14ac:dyDescent="0.25">
      <c r="A96" s="1" t="s">
        <v>107</v>
      </c>
      <c r="B96" s="1">
        <v>2000</v>
      </c>
      <c r="C96" s="1" t="s">
        <v>42</v>
      </c>
      <c r="D96" t="s">
        <v>58</v>
      </c>
      <c r="E96" t="s">
        <v>25</v>
      </c>
      <c r="F96" t="s">
        <v>39</v>
      </c>
    </row>
    <row r="97" spans="1:6" x14ac:dyDescent="0.25">
      <c r="A97" s="1" t="s">
        <v>107</v>
      </c>
      <c r="B97" s="1">
        <v>2000</v>
      </c>
      <c r="C97" s="1" t="s">
        <v>42</v>
      </c>
      <c r="D97" t="s">
        <v>117</v>
      </c>
      <c r="E97" t="s">
        <v>118</v>
      </c>
      <c r="F97" t="s">
        <v>39</v>
      </c>
    </row>
    <row r="98" spans="1:6" x14ac:dyDescent="0.25">
      <c r="A98" s="1" t="s">
        <v>119</v>
      </c>
      <c r="B98" s="1">
        <v>1996</v>
      </c>
      <c r="C98" s="1" t="s">
        <v>6</v>
      </c>
      <c r="D98" t="s">
        <v>120</v>
      </c>
      <c r="E98" t="s">
        <v>20</v>
      </c>
      <c r="F98" t="s">
        <v>39</v>
      </c>
    </row>
    <row r="99" spans="1:6" x14ac:dyDescent="0.25">
      <c r="A99" s="2" t="s">
        <v>119</v>
      </c>
      <c r="B99" s="2">
        <v>1996</v>
      </c>
      <c r="C99" s="1" t="s">
        <v>6</v>
      </c>
      <c r="D99" t="s">
        <v>101</v>
      </c>
      <c r="E99" t="s">
        <v>17</v>
      </c>
      <c r="F99" t="s">
        <v>69</v>
      </c>
    </row>
    <row r="100" spans="1:6" x14ac:dyDescent="0.25">
      <c r="A100" s="2" t="s">
        <v>119</v>
      </c>
      <c r="B100" s="2">
        <v>1996</v>
      </c>
      <c r="C100" s="1" t="s">
        <v>6</v>
      </c>
      <c r="D100" t="s">
        <v>96</v>
      </c>
      <c r="E100" t="s">
        <v>17</v>
      </c>
      <c r="F100" t="s">
        <v>97</v>
      </c>
    </row>
    <row r="101" spans="1:6" x14ac:dyDescent="0.25">
      <c r="A101" s="2" t="s">
        <v>119</v>
      </c>
      <c r="B101" s="2">
        <v>1996</v>
      </c>
      <c r="C101" s="1" t="s">
        <v>26</v>
      </c>
      <c r="D101" t="s">
        <v>121</v>
      </c>
      <c r="E101" t="s">
        <v>49</v>
      </c>
      <c r="F101" t="s">
        <v>122</v>
      </c>
    </row>
    <row r="102" spans="1:6" x14ac:dyDescent="0.25">
      <c r="A102" s="2" t="s">
        <v>119</v>
      </c>
      <c r="B102" s="2">
        <v>1996</v>
      </c>
      <c r="C102" s="1" t="s">
        <v>26</v>
      </c>
      <c r="D102" t="s">
        <v>123</v>
      </c>
      <c r="E102" t="s">
        <v>20</v>
      </c>
      <c r="F102" t="s">
        <v>39</v>
      </c>
    </row>
    <row r="103" spans="1:6" x14ac:dyDescent="0.25">
      <c r="A103" s="2" t="s">
        <v>119</v>
      </c>
      <c r="B103" s="2">
        <v>1996</v>
      </c>
      <c r="C103" s="1" t="s">
        <v>26</v>
      </c>
      <c r="D103" t="s">
        <v>117</v>
      </c>
      <c r="E103" t="s">
        <v>118</v>
      </c>
      <c r="F103" t="s">
        <v>39</v>
      </c>
    </row>
    <row r="104" spans="1:6" x14ac:dyDescent="0.25">
      <c r="A104" s="2" t="s">
        <v>119</v>
      </c>
      <c r="B104" s="2">
        <v>1996</v>
      </c>
      <c r="C104" s="1" t="s">
        <v>42</v>
      </c>
      <c r="D104" t="s">
        <v>124</v>
      </c>
      <c r="E104" t="s">
        <v>8</v>
      </c>
      <c r="F104" t="s">
        <v>125</v>
      </c>
    </row>
    <row r="105" spans="1:6" x14ac:dyDescent="0.25">
      <c r="A105" s="2" t="s">
        <v>119</v>
      </c>
      <c r="B105" s="2">
        <v>1996</v>
      </c>
      <c r="C105" s="1" t="s">
        <v>42</v>
      </c>
      <c r="D105" t="s">
        <v>121</v>
      </c>
      <c r="E105" t="s">
        <v>49</v>
      </c>
      <c r="F105" t="s">
        <v>126</v>
      </c>
    </row>
    <row r="106" spans="1:6" x14ac:dyDescent="0.25">
      <c r="A106" s="2" t="s">
        <v>119</v>
      </c>
      <c r="B106" s="2">
        <v>1996</v>
      </c>
      <c r="C106" s="1" t="s">
        <v>42</v>
      </c>
      <c r="D106" t="s">
        <v>127</v>
      </c>
      <c r="E106" t="s">
        <v>8</v>
      </c>
      <c r="F106" t="s">
        <v>128</v>
      </c>
    </row>
    <row r="107" spans="1:6" x14ac:dyDescent="0.25">
      <c r="A107" s="2" t="s">
        <v>119</v>
      </c>
      <c r="B107" s="2">
        <v>1996</v>
      </c>
      <c r="C107" s="1" t="s">
        <v>42</v>
      </c>
      <c r="D107" t="s">
        <v>129</v>
      </c>
      <c r="E107" t="s">
        <v>49</v>
      </c>
      <c r="F107" t="s">
        <v>67</v>
      </c>
    </row>
    <row r="108" spans="1:6" x14ac:dyDescent="0.25">
      <c r="A108" s="2" t="s">
        <v>119</v>
      </c>
      <c r="B108" s="2">
        <v>1996</v>
      </c>
      <c r="C108" s="1" t="s">
        <v>42</v>
      </c>
      <c r="D108" t="s">
        <v>130</v>
      </c>
      <c r="E108" t="s">
        <v>17</v>
      </c>
      <c r="F108" t="s">
        <v>131</v>
      </c>
    </row>
    <row r="109" spans="1:6" x14ac:dyDescent="0.25">
      <c r="A109" s="2" t="s">
        <v>119</v>
      </c>
      <c r="B109" s="2">
        <v>1996</v>
      </c>
      <c r="C109" s="1" t="s">
        <v>42</v>
      </c>
      <c r="D109" t="s">
        <v>115</v>
      </c>
      <c r="E109" t="s">
        <v>99</v>
      </c>
      <c r="F109" t="s">
        <v>116</v>
      </c>
    </row>
    <row r="110" spans="1:6" x14ac:dyDescent="0.25">
      <c r="A110" s="2" t="s">
        <v>119</v>
      </c>
      <c r="B110" s="2">
        <v>1996</v>
      </c>
      <c r="C110" s="1" t="s">
        <v>42</v>
      </c>
      <c r="D110" t="s">
        <v>22</v>
      </c>
      <c r="E110" t="s">
        <v>23</v>
      </c>
      <c r="F110" t="s">
        <v>21</v>
      </c>
    </row>
    <row r="111" spans="1:6" x14ac:dyDescent="0.25">
      <c r="A111" s="2" t="s">
        <v>119</v>
      </c>
      <c r="B111" s="2">
        <v>1996</v>
      </c>
      <c r="C111" s="1" t="s">
        <v>42</v>
      </c>
      <c r="D111" t="s">
        <v>58</v>
      </c>
      <c r="E111" t="s">
        <v>25</v>
      </c>
      <c r="F111" t="s">
        <v>39</v>
      </c>
    </row>
    <row r="112" spans="1:6" x14ac:dyDescent="0.25">
      <c r="A112" s="2" t="s">
        <v>119</v>
      </c>
      <c r="B112" s="2">
        <v>1996</v>
      </c>
      <c r="C112" s="1" t="s">
        <v>42</v>
      </c>
      <c r="D112" t="s">
        <v>132</v>
      </c>
      <c r="E112" t="s">
        <v>11</v>
      </c>
      <c r="F112" t="s">
        <v>93</v>
      </c>
    </row>
    <row r="113" spans="1:6" x14ac:dyDescent="0.25">
      <c r="A113" s="2" t="s">
        <v>133</v>
      </c>
      <c r="B113" s="2">
        <v>1992</v>
      </c>
      <c r="C113" s="1" t="s">
        <v>6</v>
      </c>
      <c r="D113" t="s">
        <v>134</v>
      </c>
      <c r="E113" t="s">
        <v>8</v>
      </c>
      <c r="F113" t="s">
        <v>128</v>
      </c>
    </row>
    <row r="114" spans="1:6" x14ac:dyDescent="0.25">
      <c r="A114" s="2" t="s">
        <v>133</v>
      </c>
      <c r="B114" s="2">
        <v>1992</v>
      </c>
      <c r="C114" s="1" t="s">
        <v>6</v>
      </c>
      <c r="D114" t="s">
        <v>24</v>
      </c>
      <c r="E114" t="s">
        <v>25</v>
      </c>
      <c r="F114" t="s">
        <v>21</v>
      </c>
    </row>
    <row r="115" spans="1:6" x14ac:dyDescent="0.25">
      <c r="A115" s="2" t="s">
        <v>133</v>
      </c>
      <c r="B115" s="2">
        <v>1992</v>
      </c>
      <c r="C115" s="1" t="s">
        <v>26</v>
      </c>
      <c r="D115" t="s">
        <v>121</v>
      </c>
      <c r="E115" t="s">
        <v>49</v>
      </c>
      <c r="F115" t="s">
        <v>135</v>
      </c>
    </row>
    <row r="116" spans="1:6" x14ac:dyDescent="0.25">
      <c r="A116" s="2" t="s">
        <v>136</v>
      </c>
      <c r="B116" s="2">
        <v>1988</v>
      </c>
      <c r="C116" s="1" t="s">
        <v>6</v>
      </c>
      <c r="D116" t="s">
        <v>124</v>
      </c>
      <c r="E116" t="s">
        <v>8</v>
      </c>
      <c r="F116" t="s">
        <v>125</v>
      </c>
    </row>
    <row r="117" spans="1:6" x14ac:dyDescent="0.25">
      <c r="A117" s="2" t="s">
        <v>136</v>
      </c>
      <c r="B117" s="2">
        <v>1988</v>
      </c>
      <c r="C117" s="1" t="s">
        <v>26</v>
      </c>
      <c r="D117" t="s">
        <v>137</v>
      </c>
      <c r="E117" t="s">
        <v>11</v>
      </c>
      <c r="F117" t="s">
        <v>138</v>
      </c>
    </row>
    <row r="118" spans="1:6" x14ac:dyDescent="0.25">
      <c r="A118" s="2" t="s">
        <v>136</v>
      </c>
      <c r="B118" s="2">
        <v>1988</v>
      </c>
      <c r="C118" s="1" t="s">
        <v>26</v>
      </c>
      <c r="D118" t="s">
        <v>22</v>
      </c>
      <c r="E118" t="s">
        <v>23</v>
      </c>
      <c r="F118" t="s">
        <v>21</v>
      </c>
    </row>
    <row r="119" spans="1:6" x14ac:dyDescent="0.25">
      <c r="A119" s="2" t="s">
        <v>136</v>
      </c>
      <c r="B119" s="2">
        <v>1988</v>
      </c>
      <c r="C119" s="1" t="s">
        <v>42</v>
      </c>
      <c r="D119" t="s">
        <v>139</v>
      </c>
      <c r="E119" t="s">
        <v>17</v>
      </c>
      <c r="F119" t="s">
        <v>69</v>
      </c>
    </row>
    <row r="120" spans="1:6" x14ac:dyDescent="0.25">
      <c r="A120" s="2" t="s">
        <v>136</v>
      </c>
      <c r="B120" s="2">
        <v>1988</v>
      </c>
      <c r="C120" s="1" t="s">
        <v>42</v>
      </c>
      <c r="D120" t="s">
        <v>140</v>
      </c>
      <c r="E120" t="s">
        <v>17</v>
      </c>
      <c r="F120" t="s">
        <v>131</v>
      </c>
    </row>
    <row r="121" spans="1:6" x14ac:dyDescent="0.25">
      <c r="A121" s="2" t="s">
        <v>136</v>
      </c>
      <c r="B121" s="2">
        <v>1988</v>
      </c>
      <c r="C121" s="1" t="s">
        <v>42</v>
      </c>
      <c r="D121" t="s">
        <v>141</v>
      </c>
      <c r="E121" t="s">
        <v>11</v>
      </c>
      <c r="F121" t="s">
        <v>142</v>
      </c>
    </row>
    <row r="122" spans="1:6" x14ac:dyDescent="0.25">
      <c r="A122" s="2" t="s">
        <v>143</v>
      </c>
      <c r="B122" s="2">
        <v>1984</v>
      </c>
      <c r="C122" s="1" t="s">
        <v>6</v>
      </c>
      <c r="D122" t="s">
        <v>137</v>
      </c>
      <c r="E122" t="s">
        <v>11</v>
      </c>
      <c r="F122" t="s">
        <v>138</v>
      </c>
    </row>
    <row r="123" spans="1:6" x14ac:dyDescent="0.25">
      <c r="A123" s="2" t="s">
        <v>143</v>
      </c>
      <c r="B123" s="2">
        <v>1984</v>
      </c>
      <c r="C123" s="1" t="s">
        <v>26</v>
      </c>
      <c r="D123" t="s">
        <v>144</v>
      </c>
      <c r="E123" t="s">
        <v>49</v>
      </c>
      <c r="F123" t="s">
        <v>145</v>
      </c>
    </row>
    <row r="124" spans="1:6" x14ac:dyDescent="0.25">
      <c r="A124" s="2" t="s">
        <v>143</v>
      </c>
      <c r="B124" s="2">
        <v>1984</v>
      </c>
      <c r="C124" s="1" t="s">
        <v>26</v>
      </c>
      <c r="D124" t="s">
        <v>146</v>
      </c>
      <c r="E124" t="s">
        <v>17</v>
      </c>
      <c r="F124" t="s">
        <v>147</v>
      </c>
    </row>
    <row r="125" spans="1:6" x14ac:dyDescent="0.25">
      <c r="A125" s="2" t="s">
        <v>143</v>
      </c>
      <c r="B125" s="2">
        <v>1984</v>
      </c>
      <c r="C125" s="1" t="s">
        <v>26</v>
      </c>
      <c r="D125" t="s">
        <v>148</v>
      </c>
      <c r="E125" t="s">
        <v>8</v>
      </c>
      <c r="F125" t="s">
        <v>125</v>
      </c>
    </row>
    <row r="126" spans="1:6" x14ac:dyDescent="0.25">
      <c r="A126" s="2" t="s">
        <v>143</v>
      </c>
      <c r="B126" s="2">
        <v>1984</v>
      </c>
      <c r="C126" s="1" t="s">
        <v>26</v>
      </c>
      <c r="D126" t="s">
        <v>22</v>
      </c>
      <c r="E126" t="s">
        <v>23</v>
      </c>
      <c r="F126" t="s">
        <v>21</v>
      </c>
    </row>
    <row r="127" spans="1:6" x14ac:dyDescent="0.25">
      <c r="A127" s="2" t="s">
        <v>143</v>
      </c>
      <c r="B127" s="2">
        <v>1984</v>
      </c>
      <c r="C127" s="1" t="s">
        <v>26</v>
      </c>
      <c r="D127" t="s">
        <v>24</v>
      </c>
      <c r="E127" t="s">
        <v>25</v>
      </c>
      <c r="F127" t="s">
        <v>21</v>
      </c>
    </row>
    <row r="128" spans="1:6" x14ac:dyDescent="0.25">
      <c r="A128" s="2" t="s">
        <v>143</v>
      </c>
      <c r="B128" s="2">
        <v>1984</v>
      </c>
      <c r="C128" s="1" t="s">
        <v>42</v>
      </c>
      <c r="D128" t="s">
        <v>149</v>
      </c>
      <c r="E128" t="s">
        <v>8</v>
      </c>
      <c r="F128" t="s">
        <v>150</v>
      </c>
    </row>
    <row r="129" spans="1:6" x14ac:dyDescent="0.25">
      <c r="A129" s="2" t="s">
        <v>143</v>
      </c>
      <c r="B129" s="2">
        <v>1984</v>
      </c>
      <c r="C129" s="1" t="s">
        <v>42</v>
      </c>
      <c r="D129" t="s">
        <v>151</v>
      </c>
      <c r="E129" t="s">
        <v>8</v>
      </c>
      <c r="F129" t="s">
        <v>152</v>
      </c>
    </row>
    <row r="130" spans="1:6" x14ac:dyDescent="0.25">
      <c r="A130" s="2" t="s">
        <v>153</v>
      </c>
      <c r="B130" s="2">
        <v>1980</v>
      </c>
      <c r="C130" s="1" t="s">
        <v>6</v>
      </c>
      <c r="D130" t="s">
        <v>154</v>
      </c>
      <c r="E130" t="s">
        <v>17</v>
      </c>
      <c r="F130" t="s">
        <v>90</v>
      </c>
    </row>
    <row r="131" spans="1:6" x14ac:dyDescent="0.25">
      <c r="A131" s="2" t="s">
        <v>153</v>
      </c>
      <c r="B131" s="2">
        <v>1980</v>
      </c>
      <c r="C131" s="1" t="s">
        <v>6</v>
      </c>
      <c r="D131" t="s">
        <v>155</v>
      </c>
      <c r="E131" t="s">
        <v>17</v>
      </c>
      <c r="F131" t="s">
        <v>156</v>
      </c>
    </row>
    <row r="132" spans="1:6" x14ac:dyDescent="0.25">
      <c r="A132" s="2" t="s">
        <v>153</v>
      </c>
      <c r="B132" s="2">
        <v>1980</v>
      </c>
      <c r="C132" s="1" t="s">
        <v>42</v>
      </c>
      <c r="D132" t="s">
        <v>157</v>
      </c>
      <c r="E132" t="s">
        <v>49</v>
      </c>
      <c r="F132" t="s">
        <v>158</v>
      </c>
    </row>
    <row r="133" spans="1:6" x14ac:dyDescent="0.25">
      <c r="A133" s="2" t="s">
        <v>153</v>
      </c>
      <c r="B133" s="2">
        <v>1980</v>
      </c>
      <c r="C133" s="1" t="s">
        <v>42</v>
      </c>
      <c r="D133" t="s">
        <v>159</v>
      </c>
      <c r="E133" t="s">
        <v>11</v>
      </c>
      <c r="F133" t="s">
        <v>160</v>
      </c>
    </row>
    <row r="134" spans="1:6" x14ac:dyDescent="0.25">
      <c r="A134" s="2" t="s">
        <v>161</v>
      </c>
      <c r="B134" s="2">
        <v>1976</v>
      </c>
      <c r="C134" s="1" t="s">
        <v>42</v>
      </c>
      <c r="D134" t="s">
        <v>162</v>
      </c>
      <c r="E134" t="s">
        <v>17</v>
      </c>
      <c r="F134" t="s">
        <v>163</v>
      </c>
    </row>
    <row r="135" spans="1:6" x14ac:dyDescent="0.25">
      <c r="A135" s="2" t="s">
        <v>161</v>
      </c>
      <c r="B135" s="2">
        <v>1976</v>
      </c>
      <c r="C135" s="1" t="s">
        <v>42</v>
      </c>
      <c r="D135" t="s">
        <v>159</v>
      </c>
      <c r="E135" t="s">
        <v>11</v>
      </c>
      <c r="F135" t="s">
        <v>160</v>
      </c>
    </row>
    <row r="136" spans="1:6" x14ac:dyDescent="0.25">
      <c r="A136" s="2" t="s">
        <v>164</v>
      </c>
      <c r="B136" s="2">
        <v>1972</v>
      </c>
      <c r="C136" s="1" t="s">
        <v>42</v>
      </c>
      <c r="D136" t="s">
        <v>165</v>
      </c>
      <c r="E136" t="s">
        <v>8</v>
      </c>
      <c r="F136" t="s">
        <v>166</v>
      </c>
    </row>
    <row r="137" spans="1:6" x14ac:dyDescent="0.25">
      <c r="A137" s="2" t="s">
        <v>164</v>
      </c>
      <c r="B137" s="2">
        <v>1972</v>
      </c>
      <c r="C137" s="1" t="s">
        <v>42</v>
      </c>
      <c r="D137" t="s">
        <v>167</v>
      </c>
      <c r="E137" t="s">
        <v>11</v>
      </c>
      <c r="F137" t="s">
        <v>160</v>
      </c>
    </row>
    <row r="138" spans="1:6" x14ac:dyDescent="0.25">
      <c r="A138" s="2" t="s">
        <v>168</v>
      </c>
      <c r="B138" s="2">
        <v>1968</v>
      </c>
      <c r="C138" s="1" t="s">
        <v>26</v>
      </c>
      <c r="D138" t="s">
        <v>167</v>
      </c>
      <c r="E138" t="s">
        <v>11</v>
      </c>
      <c r="F138" t="s">
        <v>160</v>
      </c>
    </row>
    <row r="139" spans="1:6" x14ac:dyDescent="0.25">
      <c r="A139" s="2" t="s">
        <v>168</v>
      </c>
      <c r="B139" s="2">
        <v>1968</v>
      </c>
      <c r="C139" s="1" t="s">
        <v>42</v>
      </c>
      <c r="D139" t="s">
        <v>169</v>
      </c>
      <c r="E139" t="s">
        <v>17</v>
      </c>
      <c r="F139" t="s">
        <v>163</v>
      </c>
    </row>
    <row r="140" spans="1:6" x14ac:dyDescent="0.25">
      <c r="A140" s="2" t="s">
        <v>168</v>
      </c>
      <c r="B140" s="2">
        <v>1968</v>
      </c>
      <c r="C140" s="1" t="s">
        <v>42</v>
      </c>
      <c r="D140" t="s">
        <v>170</v>
      </c>
      <c r="E140" t="s">
        <v>14</v>
      </c>
      <c r="F140" t="s">
        <v>171</v>
      </c>
    </row>
    <row r="141" spans="1:6" x14ac:dyDescent="0.25">
      <c r="A141" s="2" t="s">
        <v>172</v>
      </c>
      <c r="B141" s="2">
        <v>1964</v>
      </c>
      <c r="C141" s="1" t="s">
        <v>42</v>
      </c>
      <c r="D141" t="s">
        <v>173</v>
      </c>
      <c r="E141" t="s">
        <v>118</v>
      </c>
      <c r="F141" t="s">
        <v>21</v>
      </c>
    </row>
    <row r="142" spans="1:6" x14ac:dyDescent="0.25">
      <c r="A142" s="2" t="s">
        <v>174</v>
      </c>
      <c r="B142" s="2">
        <v>1960</v>
      </c>
      <c r="C142" s="1" t="s">
        <v>42</v>
      </c>
      <c r="D142" t="s">
        <v>175</v>
      </c>
      <c r="E142" t="s">
        <v>49</v>
      </c>
      <c r="F142" t="s">
        <v>86</v>
      </c>
    </row>
    <row r="143" spans="1:6" x14ac:dyDescent="0.25">
      <c r="A143" s="2" t="s">
        <v>174</v>
      </c>
      <c r="B143" s="2">
        <v>1960</v>
      </c>
      <c r="C143" s="1" t="s">
        <v>42</v>
      </c>
      <c r="D143" t="s">
        <v>173</v>
      </c>
      <c r="E143" t="s">
        <v>118</v>
      </c>
      <c r="F143" t="s">
        <v>21</v>
      </c>
    </row>
    <row r="144" spans="1:6" x14ac:dyDescent="0.25">
      <c r="A144" s="2" t="s">
        <v>176</v>
      </c>
      <c r="B144" s="2">
        <v>1956</v>
      </c>
      <c r="C144" s="1" t="s">
        <v>6</v>
      </c>
      <c r="D144" t="s">
        <v>177</v>
      </c>
      <c r="E144" t="s">
        <v>11</v>
      </c>
      <c r="F144" t="s">
        <v>160</v>
      </c>
    </row>
    <row r="145" spans="1:6" x14ac:dyDescent="0.25">
      <c r="A145" s="2" t="s">
        <v>178</v>
      </c>
      <c r="B145" s="2">
        <v>1952</v>
      </c>
      <c r="C145" s="1" t="s">
        <v>6</v>
      </c>
      <c r="D145" t="s">
        <v>177</v>
      </c>
      <c r="E145" t="s">
        <v>11</v>
      </c>
      <c r="F145" t="s">
        <v>160</v>
      </c>
    </row>
    <row r="146" spans="1:6" x14ac:dyDescent="0.25">
      <c r="A146" s="2" t="s">
        <v>178</v>
      </c>
      <c r="B146" s="2">
        <v>1952</v>
      </c>
      <c r="C146" s="1" t="s">
        <v>42</v>
      </c>
      <c r="D146" t="s">
        <v>179</v>
      </c>
      <c r="E146" t="s">
        <v>11</v>
      </c>
      <c r="F146" t="s">
        <v>180</v>
      </c>
    </row>
    <row r="147" spans="1:6" x14ac:dyDescent="0.25">
      <c r="A147" s="2" t="s">
        <v>178</v>
      </c>
      <c r="B147" s="2">
        <v>1952</v>
      </c>
      <c r="C147" s="1" t="s">
        <v>42</v>
      </c>
      <c r="D147" t="s">
        <v>181</v>
      </c>
      <c r="E147" t="s">
        <v>49</v>
      </c>
      <c r="F147" t="s">
        <v>182</v>
      </c>
    </row>
    <row r="148" spans="1:6" x14ac:dyDescent="0.25">
      <c r="A148" s="2" t="s">
        <v>183</v>
      </c>
      <c r="B148" s="2">
        <v>1948</v>
      </c>
      <c r="C148" s="1" t="s">
        <v>42</v>
      </c>
      <c r="D148" t="s">
        <v>173</v>
      </c>
      <c r="E148" t="s">
        <v>118</v>
      </c>
      <c r="F148" t="s">
        <v>21</v>
      </c>
    </row>
    <row r="149" spans="1:6" x14ac:dyDescent="0.25">
      <c r="A149" s="2" t="s">
        <v>184</v>
      </c>
      <c r="B149" s="2">
        <v>1920</v>
      </c>
      <c r="C149" s="1" t="s">
        <v>6</v>
      </c>
      <c r="D149" t="s">
        <v>185</v>
      </c>
      <c r="E149" t="s">
        <v>28</v>
      </c>
      <c r="F149" t="s">
        <v>186</v>
      </c>
    </row>
    <row r="150" spans="1:6" x14ac:dyDescent="0.25">
      <c r="A150" s="2" t="s">
        <v>184</v>
      </c>
      <c r="B150" s="2">
        <v>1920</v>
      </c>
      <c r="C150" s="1" t="s">
        <v>26</v>
      </c>
      <c r="D150" t="s">
        <v>187</v>
      </c>
      <c r="E150" t="s">
        <v>28</v>
      </c>
      <c r="F150" t="s">
        <v>188</v>
      </c>
    </row>
    <row r="151" spans="1:6" x14ac:dyDescent="0.25">
      <c r="A151" s="2" t="s">
        <v>184</v>
      </c>
      <c r="B151" s="2">
        <v>1920</v>
      </c>
      <c r="C151" s="1" t="s">
        <v>42</v>
      </c>
      <c r="D151" t="s">
        <v>189</v>
      </c>
      <c r="E151" t="s">
        <v>28</v>
      </c>
      <c r="F151" t="s">
        <v>190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31D9-EC35-4D96-9E2F-48E5214474E2}">
  <dimension ref="A1"/>
  <sheetViews>
    <sheetView showGridLines="0" showRowColHeaders="0" tabSelected="1" zoomScaleNormal="100" workbookViewId="0"/>
  </sheetViews>
  <sheetFormatPr defaultRowHeight="15" x14ac:dyDescent="0.25"/>
  <sheetData/>
  <sheetProtection algorithmName="SHA-512" hashValue="HsQE/zZi9eBvwOXy54Kx6sHrqA+Lcqb3NA0x2t89t/aSaACKVbY8rmiPqtkuDnaUaCdlGIld/yweJgB9yNybRw==" saltValue="y7Pvv0incCrEA2VTPzP8EQ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  <legacy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9A04-3550-427B-870A-27FB8F2E3310}">
  <dimension ref="B2:B7"/>
  <sheetViews>
    <sheetView workbookViewId="0">
      <selection activeCell="B7" sqref="B7"/>
    </sheetView>
  </sheetViews>
  <sheetFormatPr defaultRowHeight="15" x14ac:dyDescent="0.25"/>
  <cols>
    <col min="2" max="2" width="64.42578125" bestFit="1" customWidth="1"/>
  </cols>
  <sheetData>
    <row r="2" spans="2:2" x14ac:dyDescent="0.25">
      <c r="B2" s="3" t="s">
        <v>193</v>
      </c>
    </row>
    <row r="3" spans="2:2" x14ac:dyDescent="0.25">
      <c r="B3" s="3" t="s">
        <v>194</v>
      </c>
    </row>
    <row r="4" spans="2:2" x14ac:dyDescent="0.25">
      <c r="B4" s="3" t="s">
        <v>196</v>
      </c>
    </row>
    <row r="5" spans="2:2" x14ac:dyDescent="0.25">
      <c r="B5" s="3" t="s">
        <v>192</v>
      </c>
    </row>
    <row r="6" spans="2:2" x14ac:dyDescent="0.25">
      <c r="B6" s="3" t="s">
        <v>195</v>
      </c>
    </row>
    <row r="7" spans="2:2" x14ac:dyDescent="0.25">
      <c r="B7" s="3" t="s">
        <v>197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1470-DDA9-4B60-9D2E-06970997D8DF}">
  <dimension ref="A1"/>
  <sheetViews>
    <sheetView showGridLines="0" topLeftCell="K1" workbookViewId="0">
      <selection activeCell="Y10" sqref="Y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SUPORTE</vt:lpstr>
      <vt:lpstr>BANDEIRAS</vt:lpstr>
      <vt:lpstr>Base de Dados</vt:lpstr>
      <vt:lpstr>CAPA</vt:lpstr>
      <vt:lpstr>Necessidades</vt:lpstr>
      <vt:lpstr>IMAGEM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2021-07-26T18:03:01Z</dcterms:created>
  <dcterms:modified xsi:type="dcterms:W3CDTF">2022-02-04T17:32:02Z</dcterms:modified>
</cp:coreProperties>
</file>